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JAVNA OBJAVA O TROŠENJU SREDSTAVA\2024\"/>
    </mc:Choice>
  </mc:AlternateContent>
  <xr:revisionPtr revIDLastSave="0" documentId="13_ncr:1_{198777DF-169D-4AD5-A7A0-17CCD4CE5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" l="1"/>
  <c r="D131" i="1" s="1"/>
  <c r="D124" i="1"/>
  <c r="D130" i="1" s="1"/>
  <c r="D125" i="1"/>
  <c r="D127" i="1"/>
  <c r="D109" i="1"/>
  <c r="D110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<sst xmlns="http://schemas.openxmlformats.org/spreadsheetml/2006/main" count="372" uniqueCount="167">
  <si>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</si>
  <si>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</si>
  <si>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</si>
  <si>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</si>
  <si>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</si>
  <si>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</si>
  <si>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</si>
  <si>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IVANA GRANĐE_x000D_
SOBLINEČKA 68_x000D_
SOBLINEC_x000D_
Tel: +385(1)2042008   Fax: +385(1)2020170_x000D_
OIB: 84283102588_x000D_
Mail: ivana.jelavic@skole.hr_x000D_
IBAN: HR9223600001101338072</t>
  </si>
  <si>
    <t>Isplata Sredstava Za Razdoblje: 01.03.2024 Do 31.03.2024</t>
  </si>
  <si>
    <t>ZAGREBAČKA BANKA</t>
  </si>
  <si>
    <t>92963223473</t>
  </si>
  <si>
    <t>ZAGREB</t>
  </si>
  <si>
    <t>BANKARSKE USLUGE I USLUGE PLATNOG PROMETA</t>
  </si>
  <si>
    <t>Ukupno:</t>
  </si>
  <si>
    <t>DECATHLON</t>
  </si>
  <si>
    <t>89516372197</t>
  </si>
  <si>
    <t>UREDSKI MATERIJAL I OSTALI MATERIJALNI RASHODI</t>
  </si>
  <si>
    <t>ŽAC-JELOVEČKI PEKARNA -KR</t>
  </si>
  <si>
    <t>87190278781</t>
  </si>
  <si>
    <t>MATERIJAL I SIROVINE</t>
  </si>
  <si>
    <t>UDRUGA RODITELJA KORAK PO KORAK</t>
  </si>
  <si>
    <t>85852827713</t>
  </si>
  <si>
    <t>STRUČNO USAVRŠAVANJE ZAPOSLENIKA</t>
  </si>
  <si>
    <t>FINANCIJSKA AGENCIJA</t>
  </si>
  <si>
    <t>85821130368</t>
  </si>
  <si>
    <t>ZAGREBAČKI HOLDING ČISTOĆ</t>
  </si>
  <si>
    <t>85584865987-004</t>
  </si>
  <si>
    <t>KOMUNALNE USLUGE</t>
  </si>
  <si>
    <t>ZAGREBAČKI HOLDING</t>
  </si>
  <si>
    <t>85584865987</t>
  </si>
  <si>
    <t>VODOPSKRBA I ODVODNJA d.o.o.</t>
  </si>
  <si>
    <t>83416546499</t>
  </si>
  <si>
    <t>ZAGREBAČKI HOLDING ZET</t>
  </si>
  <si>
    <t>82031999604</t>
  </si>
  <si>
    <t>USLUGE TELEFONA, POŠTE I PRIJEVOZA</t>
  </si>
  <si>
    <t>STAMPA D.O.O.</t>
  </si>
  <si>
    <t>81920045396</t>
  </si>
  <si>
    <t>OSTALE USLUGE</t>
  </si>
  <si>
    <t>HRVATSKA ZAJEDNICA OSNOVN</t>
  </si>
  <si>
    <t>78661516143</t>
  </si>
  <si>
    <t>NTL D.O.O.</t>
  </si>
  <si>
    <t>78344221376</t>
  </si>
  <si>
    <t>SOBLINEC</t>
  </si>
  <si>
    <t>KLARA - ZAGREBAČKE PEKARNE</t>
  </si>
  <si>
    <t>76842508189</t>
  </si>
  <si>
    <t>TURISTHOTEL D.O.O.</t>
  </si>
  <si>
    <t>74204012744</t>
  </si>
  <si>
    <t>ZADAR</t>
  </si>
  <si>
    <t>SLUŽBENA PUTOVANJA</t>
  </si>
  <si>
    <t>PEVEX ZAGREB</t>
  </si>
  <si>
    <t>73660371074</t>
  </si>
  <si>
    <t>MATERIJAL I DIJELOVI ZA TEKUĆE I INVESTICIJSKO ODRŽAVANJE</t>
  </si>
  <si>
    <t>MARŠIĆ D.O.O.</t>
  </si>
  <si>
    <t>73334529004</t>
  </si>
  <si>
    <t>SESVETE</t>
  </si>
  <si>
    <t>OPTIMUS LAB D.O.O.</t>
  </si>
  <si>
    <t>71981294715</t>
  </si>
  <si>
    <t>ČAKOVEC</t>
  </si>
  <si>
    <t>RAČUNALNE USLUGE</t>
  </si>
  <si>
    <t>MLADEN D.O.O.</t>
  </si>
  <si>
    <t>71106835781</t>
  </si>
  <si>
    <t>TELEMACH HRVATSKA D.O.O.</t>
  </si>
  <si>
    <t>70133616033</t>
  </si>
  <si>
    <t>HA PROMET D.O.O.</t>
  </si>
  <si>
    <t>67283168113</t>
  </si>
  <si>
    <t>ZAPREŠIĆ</t>
  </si>
  <si>
    <t>LIDL HRVATSKA D.O.O.</t>
  </si>
  <si>
    <t>66089976432</t>
  </si>
  <si>
    <t>VELIKA GORICA</t>
  </si>
  <si>
    <t>NARODNE NOVINE</t>
  </si>
  <si>
    <t>64546066176</t>
  </si>
  <si>
    <t>JEŽ SERVIS VL.JERKO JEROMIĆ</t>
  </si>
  <si>
    <t>64260045109</t>
  </si>
  <si>
    <t>USLUGE TEKUĆEG I INVESTICIJSKOG ODRŽAVANJA</t>
  </si>
  <si>
    <t>HEP OPSKRBA d.o.o.</t>
  </si>
  <si>
    <t>63073332379</t>
  </si>
  <si>
    <t>ENERGIJA</t>
  </si>
  <si>
    <t>GRAD ZAGREB,PROLAZNI RAČ.</t>
  </si>
  <si>
    <t>61817894937</t>
  </si>
  <si>
    <t>DUBROVNIK SUN</t>
  </si>
  <si>
    <t>60174672203</t>
  </si>
  <si>
    <t>DUBRAVNIK</t>
  </si>
  <si>
    <t>IGO-MAT D.O.O.</t>
  </si>
  <si>
    <t>55662000497</t>
  </si>
  <si>
    <t>BREGANA</t>
  </si>
  <si>
    <t>HRVATSKI SAVEZ UČENIČKIH ZADRUGA</t>
  </si>
  <si>
    <t>45052309127</t>
  </si>
  <si>
    <t>ČLANARINE</t>
  </si>
  <si>
    <t>VINDIJA D.D.</t>
  </si>
  <si>
    <t>44138062462</t>
  </si>
  <si>
    <t>VARAŽDIN</t>
  </si>
  <si>
    <t>HEP PLIN D.O.O.</t>
  </si>
  <si>
    <t>41317489366</t>
  </si>
  <si>
    <t>OSIJEK</t>
  </si>
  <si>
    <t>METRO</t>
  </si>
  <si>
    <t>38016445738</t>
  </si>
  <si>
    <t>SITNI INVENTAR I AUTO GUME</t>
  </si>
  <si>
    <t>TOPLICE SVETI MARTIN d.d.</t>
  </si>
  <si>
    <t>37324171729</t>
  </si>
  <si>
    <t>SVETI MARTIN NA MURI</t>
  </si>
  <si>
    <t>ZAGREBAČKI HOLDING ZRINJE</t>
  </si>
  <si>
    <t>3677702-006</t>
  </si>
  <si>
    <t>NASTAVNI ZAVOD ZA JAVNO ZDRAVSTVO DR.ANDRIJA ŠTAMPAR</t>
  </si>
  <si>
    <t>33392005961</t>
  </si>
  <si>
    <t>ZDRAVSTVENE I VETERINARSKE USLUGE</t>
  </si>
  <si>
    <t>FOKUS</t>
  </si>
  <si>
    <t>3299902</t>
  </si>
  <si>
    <t>FILIPOVIĆ COMMERCE D.O.O.</t>
  </si>
  <si>
    <t>31380789055</t>
  </si>
  <si>
    <t>SVETI IVAN ZELINA</t>
  </si>
  <si>
    <t>STUDENTSKI CENTAR U ZAGREBU</t>
  </si>
  <si>
    <t>22597784145</t>
  </si>
  <si>
    <t>INTELEKTUALNE I OSOBNE USLUGE</t>
  </si>
  <si>
    <t>OOPG MLAĐAN</t>
  </si>
  <si>
    <t>19079631234</t>
  </si>
  <si>
    <t>10342 DUBRAVA</t>
  </si>
  <si>
    <t>LIBURNIA RIVIERA HOTELS DD</t>
  </si>
  <si>
    <t>15573308024</t>
  </si>
  <si>
    <t>LOVRAN</t>
  </si>
  <si>
    <t>DIVNA PROIZVODNJA I USLUGE D.O.O.</t>
  </si>
  <si>
    <t>1</t>
  </si>
  <si>
    <t>HG SPOT D.O.O.</t>
  </si>
  <si>
    <t>UREDSKA OPREMA I NAMJEŠTAJ</t>
  </si>
  <si>
    <t>HRVATSKO GEOGRAFSKO DRUŠT</t>
  </si>
  <si>
    <t>SPLIT</t>
  </si>
  <si>
    <t>OFFERTISIMA</t>
  </si>
  <si>
    <t>-</t>
  </si>
  <si>
    <t>SANITACIJA D.O.O.</t>
  </si>
  <si>
    <t>TEHNOZAPIS D.O.O.</t>
  </si>
  <si>
    <t>0923469749</t>
  </si>
  <si>
    <t>PLAĆE ZA REDOVAN RAD</t>
  </si>
  <si>
    <t>NAKNADE ZA PRIJEVOZ, ZA RAD NA TERENU I ODVOJENI ŽIVOT</t>
  </si>
  <si>
    <t>OSTALE NAKNADE TROŠKOVA ZAPOSLENICIMA</t>
  </si>
  <si>
    <t>OSTALI NESPOMENUTI RASHODI POSLOVANJA</t>
  </si>
  <si>
    <t>ZATEZNE KAMATE</t>
  </si>
  <si>
    <t>Sveukupno:</t>
  </si>
  <si>
    <t>DOPRINOSI ZA  OBVEZNO ZDRAVSTVENO OSIGURANJE</t>
  </si>
  <si>
    <t>PRISTOJBE I NAKNADE</t>
  </si>
  <si>
    <t>Doprinosi za obvezno zdravstveno osiguranje - PB</t>
  </si>
  <si>
    <t>PLAĆE ZA REDOVAN RAD - PB</t>
  </si>
  <si>
    <t>NAKNADE ZA PRIJEVOZ, ZA RAD NA TERENU I ODVOJENI ŽIVOT - PB</t>
  </si>
  <si>
    <t>PLAĆE ZA REDOVAN RAD - EU PUN</t>
  </si>
  <si>
    <t>Doprinosi za obvezno zdravstveno osiguranje - EU PUN</t>
  </si>
  <si>
    <t>Ostali rashodi za zaposlene - PB</t>
  </si>
  <si>
    <t xml:space="preserve">Ostali rashodi za zaposlene - EU PUN </t>
  </si>
  <si>
    <t>NAKNADE ZA PRIJEVOZ, ZA RAD NA TERENU I ODVOJENI ŽIVOT - EU PUN</t>
  </si>
  <si>
    <t>Naziv isplatitelja</t>
  </si>
  <si>
    <t>OŠ Ivana Granđe</t>
  </si>
  <si>
    <t>Ministarstvo znanosti i obrazovanja</t>
  </si>
  <si>
    <t xml:space="preserve">Ostali rashodi za zaposlene </t>
  </si>
  <si>
    <t>Proizvodno prodajni objekt Miško</t>
  </si>
  <si>
    <t>40737754480</t>
  </si>
  <si>
    <t>Zagreb</t>
  </si>
  <si>
    <t>Dinop</t>
  </si>
  <si>
    <t>00042324329</t>
  </si>
  <si>
    <t>Materijal i dijelovi za tekuće i investicijsko održavanje</t>
  </si>
  <si>
    <t>Hrvatska pošta dd</t>
  </si>
  <si>
    <t>87311810356</t>
  </si>
  <si>
    <t>Željezarija Jole d.o.o.</t>
  </si>
  <si>
    <t>00635590020</t>
  </si>
  <si>
    <t>Pipa centar</t>
  </si>
  <si>
    <t>22117086411</t>
  </si>
  <si>
    <t>Pevex d.d.</t>
  </si>
  <si>
    <t xml:space="preserve">BMD Stil </t>
  </si>
  <si>
    <t>96086822394</t>
  </si>
  <si>
    <t>Bedenica</t>
  </si>
  <si>
    <t>Usluge telefona, pošte i prijevoza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</si>
</sst>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78"/>
  <sheetViews>
    <sheetView tabSelected="1" zoomScaleNormal="100" workbookViewId="0">
      <pane ySplit="6" topLeftCell="A118" activePane="bottomLeft" state="frozen"/>
      <selection pane="bottomLeft" activeCell="D123" sqref="D123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3" customWidth="1"/>
    <col min="7" max="7" width="32.42578125" customWidth="1"/>
  </cols>
  <sheetData>
    <row r="1" spans="1:7" ht="114" customHeight="1" x14ac:dyDescent="0.25">
      <c r="A1" s="15" t="s">
        <v>7</v>
      </c>
    </row>
    <row r="2" spans="1:7" s="1" customFormat="1" ht="28.5" customHeight="1" x14ac:dyDescent="0.35">
      <c r="A2" s="48" t="s">
        <v>0</v>
      </c>
      <c r="B2" s="48"/>
      <c r="C2" s="48"/>
      <c r="D2" s="48"/>
      <c r="E2" s="48"/>
      <c r="F2" s="48"/>
      <c r="G2" s="48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4" t="s">
        <v>1</v>
      </c>
      <c r="B6" s="10" t="s">
        <v>2</v>
      </c>
      <c r="C6" s="5" t="s">
        <v>3</v>
      </c>
      <c r="D6" s="13" t="s">
        <v>4</v>
      </c>
      <c r="E6" s="4" t="s">
        <v>5</v>
      </c>
      <c r="F6" s="6" t="s">
        <v>6</v>
      </c>
      <c r="G6" s="30" t="s">
        <v>146</v>
      </c>
    </row>
    <row r="7" spans="1:7" ht="15.75" thickTop="1" x14ac:dyDescent="0.25">
      <c r="A7" s="7" t="s">
        <v>9</v>
      </c>
      <c r="B7" s="11" t="s">
        <v>10</v>
      </c>
      <c r="C7" s="8" t="s">
        <v>11</v>
      </c>
      <c r="D7" s="14">
        <v>229.01</v>
      </c>
      <c r="E7" s="8">
        <v>3431</v>
      </c>
      <c r="F7" s="16" t="s">
        <v>12</v>
      </c>
      <c r="G7" s="42" t="s">
        <v>147</v>
      </c>
    </row>
    <row r="8" spans="1:7" ht="27" customHeight="1" thickBot="1" x14ac:dyDescent="0.3">
      <c r="A8" s="17" t="s">
        <v>13</v>
      </c>
      <c r="B8" s="18"/>
      <c r="C8" s="19"/>
      <c r="D8" s="20">
        <f>SUM(D7:D7)</f>
        <v>229.01</v>
      </c>
      <c r="E8" s="19"/>
      <c r="F8" s="21"/>
      <c r="G8" s="43"/>
    </row>
    <row r="9" spans="1:7" x14ac:dyDescent="0.25">
      <c r="A9" s="7" t="s">
        <v>14</v>
      </c>
      <c r="B9" s="11" t="s">
        <v>15</v>
      </c>
      <c r="C9" s="8" t="s">
        <v>11</v>
      </c>
      <c r="D9" s="14">
        <v>65.91</v>
      </c>
      <c r="E9" s="8">
        <v>3221</v>
      </c>
      <c r="F9" s="22" t="s">
        <v>16</v>
      </c>
      <c r="G9" s="42" t="s">
        <v>147</v>
      </c>
    </row>
    <row r="10" spans="1:7" ht="27" customHeight="1" thickBot="1" x14ac:dyDescent="0.3">
      <c r="A10" s="17" t="s">
        <v>13</v>
      </c>
      <c r="B10" s="18"/>
      <c r="C10" s="19"/>
      <c r="D10" s="20">
        <f>SUM(D9:D9)</f>
        <v>65.91</v>
      </c>
      <c r="E10" s="19"/>
      <c r="F10" s="21"/>
      <c r="G10" s="43"/>
    </row>
    <row r="11" spans="1:7" x14ac:dyDescent="0.25">
      <c r="A11" s="7" t="s">
        <v>17</v>
      </c>
      <c r="B11" s="11" t="s">
        <v>18</v>
      </c>
      <c r="C11" s="8" t="s">
        <v>11</v>
      </c>
      <c r="D11" s="14">
        <v>2590.04</v>
      </c>
      <c r="E11" s="8">
        <v>3222</v>
      </c>
      <c r="F11" s="22" t="s">
        <v>19</v>
      </c>
      <c r="G11" s="42" t="s">
        <v>147</v>
      </c>
    </row>
    <row r="12" spans="1:7" ht="27" customHeight="1" thickBot="1" x14ac:dyDescent="0.3">
      <c r="A12" s="17" t="s">
        <v>13</v>
      </c>
      <c r="B12" s="18"/>
      <c r="C12" s="19"/>
      <c r="D12" s="20">
        <f>SUM(D11:D11)</f>
        <v>2590.04</v>
      </c>
      <c r="E12" s="19"/>
      <c r="F12" s="21"/>
      <c r="G12" s="43"/>
    </row>
    <row r="13" spans="1:7" x14ac:dyDescent="0.25">
      <c r="A13" s="7" t="s">
        <v>20</v>
      </c>
      <c r="B13" s="11" t="s">
        <v>21</v>
      </c>
      <c r="C13" s="8" t="s">
        <v>11</v>
      </c>
      <c r="D13" s="14">
        <v>212.36</v>
      </c>
      <c r="E13" s="8">
        <v>3213</v>
      </c>
      <c r="F13" s="22" t="s">
        <v>22</v>
      </c>
      <c r="G13" s="42" t="s">
        <v>147</v>
      </c>
    </row>
    <row r="14" spans="1:7" ht="27" customHeight="1" thickBot="1" x14ac:dyDescent="0.3">
      <c r="A14" s="17" t="s">
        <v>13</v>
      </c>
      <c r="B14" s="18"/>
      <c r="C14" s="19"/>
      <c r="D14" s="20">
        <f>SUM(D13:D13)</f>
        <v>212.36</v>
      </c>
      <c r="E14" s="19"/>
      <c r="F14" s="21"/>
      <c r="G14" s="43"/>
    </row>
    <row r="15" spans="1:7" x14ac:dyDescent="0.25">
      <c r="A15" s="7" t="s">
        <v>23</v>
      </c>
      <c r="B15" s="11" t="s">
        <v>24</v>
      </c>
      <c r="C15" s="8" t="s">
        <v>11</v>
      </c>
      <c r="D15" s="14">
        <v>9.9600000000000009</v>
      </c>
      <c r="E15" s="8">
        <v>3431</v>
      </c>
      <c r="F15" s="22" t="s">
        <v>12</v>
      </c>
      <c r="G15" s="42" t="s">
        <v>147</v>
      </c>
    </row>
    <row r="16" spans="1:7" ht="27" customHeight="1" thickBot="1" x14ac:dyDescent="0.3">
      <c r="A16" s="17" t="s">
        <v>13</v>
      </c>
      <c r="B16" s="18"/>
      <c r="C16" s="19"/>
      <c r="D16" s="20">
        <f>SUM(D15:D15)</f>
        <v>9.9600000000000009</v>
      </c>
      <c r="E16" s="19"/>
      <c r="F16" s="21"/>
      <c r="G16" s="43"/>
    </row>
    <row r="17" spans="1:7" x14ac:dyDescent="0.25">
      <c r="A17" s="7" t="s">
        <v>25</v>
      </c>
      <c r="B17" s="11" t="s">
        <v>26</v>
      </c>
      <c r="C17" s="8" t="s">
        <v>11</v>
      </c>
      <c r="D17" s="14">
        <v>200.59</v>
      </c>
      <c r="E17" s="8">
        <v>3234</v>
      </c>
      <c r="F17" s="22" t="s">
        <v>27</v>
      </c>
      <c r="G17" s="42" t="s">
        <v>147</v>
      </c>
    </row>
    <row r="18" spans="1:7" ht="27" customHeight="1" thickBot="1" x14ac:dyDescent="0.3">
      <c r="A18" s="17" t="s">
        <v>13</v>
      </c>
      <c r="B18" s="18"/>
      <c r="C18" s="19"/>
      <c r="D18" s="20">
        <f>SUM(D17:D17)</f>
        <v>200.59</v>
      </c>
      <c r="E18" s="19"/>
      <c r="F18" s="21"/>
      <c r="G18" s="43"/>
    </row>
    <row r="19" spans="1:7" x14ac:dyDescent="0.25">
      <c r="A19" s="7" t="s">
        <v>28</v>
      </c>
      <c r="B19" s="11" t="s">
        <v>29</v>
      </c>
      <c r="C19" s="8" t="s">
        <v>11</v>
      </c>
      <c r="D19" s="14">
        <v>18.7</v>
      </c>
      <c r="E19" s="8">
        <v>3234</v>
      </c>
      <c r="F19" s="22" t="s">
        <v>27</v>
      </c>
      <c r="G19" s="42" t="s">
        <v>147</v>
      </c>
    </row>
    <row r="20" spans="1:7" ht="27" customHeight="1" thickBot="1" x14ac:dyDescent="0.3">
      <c r="A20" s="17" t="s">
        <v>13</v>
      </c>
      <c r="B20" s="18"/>
      <c r="C20" s="19"/>
      <c r="D20" s="20">
        <f>SUM(D19:D19)</f>
        <v>18.7</v>
      </c>
      <c r="E20" s="19"/>
      <c r="F20" s="21"/>
      <c r="G20" s="43"/>
    </row>
    <row r="21" spans="1:7" x14ac:dyDescent="0.25">
      <c r="A21" s="7" t="s">
        <v>30</v>
      </c>
      <c r="B21" s="11" t="s">
        <v>31</v>
      </c>
      <c r="C21" s="8" t="s">
        <v>11</v>
      </c>
      <c r="D21" s="14">
        <v>417.71</v>
      </c>
      <c r="E21" s="8">
        <v>3234</v>
      </c>
      <c r="F21" s="22" t="s">
        <v>27</v>
      </c>
      <c r="G21" s="42" t="s">
        <v>147</v>
      </c>
    </row>
    <row r="22" spans="1:7" ht="27" customHeight="1" thickBot="1" x14ac:dyDescent="0.3">
      <c r="A22" s="17" t="s">
        <v>13</v>
      </c>
      <c r="B22" s="18"/>
      <c r="C22" s="19"/>
      <c r="D22" s="20">
        <f>SUM(D21:D21)</f>
        <v>417.71</v>
      </c>
      <c r="E22" s="19"/>
      <c r="F22" s="21"/>
      <c r="G22" s="43"/>
    </row>
    <row r="23" spans="1:7" x14ac:dyDescent="0.25">
      <c r="A23" s="7" t="s">
        <v>32</v>
      </c>
      <c r="B23" s="11" t="s">
        <v>33</v>
      </c>
      <c r="C23" s="8" t="s">
        <v>11</v>
      </c>
      <c r="D23" s="14">
        <v>1731.6</v>
      </c>
      <c r="E23" s="8">
        <v>3231</v>
      </c>
      <c r="F23" s="22" t="s">
        <v>34</v>
      </c>
      <c r="G23" s="42" t="s">
        <v>147</v>
      </c>
    </row>
    <row r="24" spans="1:7" ht="27" customHeight="1" thickBot="1" x14ac:dyDescent="0.3">
      <c r="A24" s="17" t="s">
        <v>13</v>
      </c>
      <c r="B24" s="18"/>
      <c r="C24" s="19"/>
      <c r="D24" s="20">
        <f>SUM(D23:D23)</f>
        <v>1731.6</v>
      </c>
      <c r="E24" s="19"/>
      <c r="F24" s="21"/>
      <c r="G24" s="43"/>
    </row>
    <row r="25" spans="1:7" x14ac:dyDescent="0.25">
      <c r="A25" s="7" t="s">
        <v>35</v>
      </c>
      <c r="B25" s="11" t="s">
        <v>36</v>
      </c>
      <c r="C25" s="8" t="s">
        <v>11</v>
      </c>
      <c r="D25" s="14">
        <v>188.25</v>
      </c>
      <c r="E25" s="8">
        <v>3239</v>
      </c>
      <c r="F25" s="22" t="s">
        <v>37</v>
      </c>
      <c r="G25" s="42" t="s">
        <v>147</v>
      </c>
    </row>
    <row r="26" spans="1:7" ht="27" customHeight="1" thickBot="1" x14ac:dyDescent="0.3">
      <c r="A26" s="17" t="s">
        <v>13</v>
      </c>
      <c r="B26" s="18"/>
      <c r="C26" s="19"/>
      <c r="D26" s="20">
        <f>SUM(D25:D25)</f>
        <v>188.25</v>
      </c>
      <c r="E26" s="19"/>
      <c r="F26" s="21"/>
      <c r="G26" s="43"/>
    </row>
    <row r="27" spans="1:7" x14ac:dyDescent="0.25">
      <c r="A27" s="7" t="s">
        <v>38</v>
      </c>
      <c r="B27" s="11" t="s">
        <v>39</v>
      </c>
      <c r="C27" s="8" t="s">
        <v>11</v>
      </c>
      <c r="D27" s="14">
        <v>80</v>
      </c>
      <c r="E27" s="8">
        <v>3213</v>
      </c>
      <c r="F27" s="22" t="s">
        <v>22</v>
      </c>
      <c r="G27" s="42" t="s">
        <v>147</v>
      </c>
    </row>
    <row r="28" spans="1:7" ht="27" customHeight="1" thickBot="1" x14ac:dyDescent="0.3">
      <c r="A28" s="17" t="s">
        <v>13</v>
      </c>
      <c r="B28" s="18"/>
      <c r="C28" s="19"/>
      <c r="D28" s="20">
        <f>SUM(D27:D27)</f>
        <v>80</v>
      </c>
      <c r="E28" s="19"/>
      <c r="F28" s="21"/>
      <c r="G28" s="43"/>
    </row>
    <row r="29" spans="1:7" x14ac:dyDescent="0.25">
      <c r="A29" s="7" t="s">
        <v>40</v>
      </c>
      <c r="B29" s="11" t="s">
        <v>41</v>
      </c>
      <c r="C29" s="8" t="s">
        <v>42</v>
      </c>
      <c r="D29" s="14">
        <v>60</v>
      </c>
      <c r="E29" s="8">
        <v>3239</v>
      </c>
      <c r="F29" s="22" t="s">
        <v>37</v>
      </c>
      <c r="G29" s="42" t="s">
        <v>147</v>
      </c>
    </row>
    <row r="30" spans="1:7" ht="27" customHeight="1" thickBot="1" x14ac:dyDescent="0.3">
      <c r="A30" s="17" t="s">
        <v>13</v>
      </c>
      <c r="B30" s="18"/>
      <c r="C30" s="19"/>
      <c r="D30" s="20">
        <f>SUM(D29:D29)</f>
        <v>60</v>
      </c>
      <c r="E30" s="19"/>
      <c r="F30" s="21"/>
      <c r="G30" s="43"/>
    </row>
    <row r="31" spans="1:7" x14ac:dyDescent="0.25">
      <c r="A31" s="7" t="s">
        <v>43</v>
      </c>
      <c r="B31" s="11" t="s">
        <v>44</v>
      </c>
      <c r="C31" s="8" t="s">
        <v>11</v>
      </c>
      <c r="D31" s="14">
        <v>1885.07</v>
      </c>
      <c r="E31" s="8">
        <v>3222</v>
      </c>
      <c r="F31" s="22" t="s">
        <v>19</v>
      </c>
      <c r="G31" s="42" t="s">
        <v>147</v>
      </c>
    </row>
    <row r="32" spans="1:7" ht="27" customHeight="1" thickBot="1" x14ac:dyDescent="0.3">
      <c r="A32" s="17" t="s">
        <v>13</v>
      </c>
      <c r="B32" s="18"/>
      <c r="C32" s="19"/>
      <c r="D32" s="20">
        <f>SUM(D31:D31)</f>
        <v>1885.07</v>
      </c>
      <c r="E32" s="19"/>
      <c r="F32" s="21"/>
      <c r="G32" s="43"/>
    </row>
    <row r="33" spans="1:7" x14ac:dyDescent="0.25">
      <c r="A33" s="7" t="s">
        <v>45</v>
      </c>
      <c r="B33" s="11" t="s">
        <v>46</v>
      </c>
      <c r="C33" s="8" t="s">
        <v>47</v>
      </c>
      <c r="D33" s="14">
        <v>47</v>
      </c>
      <c r="E33" s="8">
        <v>3211</v>
      </c>
      <c r="F33" s="22" t="s">
        <v>48</v>
      </c>
      <c r="G33" s="42" t="s">
        <v>147</v>
      </c>
    </row>
    <row r="34" spans="1:7" ht="27" customHeight="1" thickBot="1" x14ac:dyDescent="0.3">
      <c r="A34" s="17" t="s">
        <v>13</v>
      </c>
      <c r="B34" s="18"/>
      <c r="C34" s="19"/>
      <c r="D34" s="20">
        <f>SUM(D33:D33)</f>
        <v>47</v>
      </c>
      <c r="E34" s="19"/>
      <c r="F34" s="21"/>
      <c r="G34" s="43"/>
    </row>
    <row r="35" spans="1:7" x14ac:dyDescent="0.25">
      <c r="A35" s="7" t="s">
        <v>49</v>
      </c>
      <c r="B35" s="11" t="s">
        <v>50</v>
      </c>
      <c r="C35" s="8" t="s">
        <v>11</v>
      </c>
      <c r="D35" s="14">
        <v>40.24</v>
      </c>
      <c r="E35" s="8">
        <v>3224</v>
      </c>
      <c r="F35" s="22" t="s">
        <v>51</v>
      </c>
      <c r="G35" s="42" t="s">
        <v>147</v>
      </c>
    </row>
    <row r="36" spans="1:7" ht="27" customHeight="1" thickBot="1" x14ac:dyDescent="0.3">
      <c r="A36" s="17" t="s">
        <v>13</v>
      </c>
      <c r="B36" s="18"/>
      <c r="C36" s="19"/>
      <c r="D36" s="20">
        <f>SUM(D35:D35)</f>
        <v>40.24</v>
      </c>
      <c r="E36" s="19"/>
      <c r="F36" s="21"/>
      <c r="G36" s="43"/>
    </row>
    <row r="37" spans="1:7" x14ac:dyDescent="0.25">
      <c r="A37" s="7" t="s">
        <v>52</v>
      </c>
      <c r="B37" s="11" t="s">
        <v>53</v>
      </c>
      <c r="C37" s="8" t="s">
        <v>54</v>
      </c>
      <c r="D37" s="14">
        <v>293.11</v>
      </c>
      <c r="E37" s="8">
        <v>3221</v>
      </c>
      <c r="F37" s="22" t="s">
        <v>16</v>
      </c>
      <c r="G37" s="42" t="s">
        <v>147</v>
      </c>
    </row>
    <row r="38" spans="1:7" ht="27" customHeight="1" thickBot="1" x14ac:dyDescent="0.3">
      <c r="A38" s="17" t="s">
        <v>13</v>
      </c>
      <c r="B38" s="18"/>
      <c r="C38" s="19"/>
      <c r="D38" s="20">
        <f>SUM(D37:D37)</f>
        <v>293.11</v>
      </c>
      <c r="E38" s="19"/>
      <c r="F38" s="21"/>
      <c r="G38" s="43"/>
    </row>
    <row r="39" spans="1:7" x14ac:dyDescent="0.25">
      <c r="A39" s="7" t="s">
        <v>55</v>
      </c>
      <c r="B39" s="11" t="s">
        <v>56</v>
      </c>
      <c r="C39" s="8" t="s">
        <v>57</v>
      </c>
      <c r="D39" s="14">
        <v>113.75</v>
      </c>
      <c r="E39" s="8">
        <v>3238</v>
      </c>
      <c r="F39" s="22" t="s">
        <v>58</v>
      </c>
      <c r="G39" s="42" t="s">
        <v>147</v>
      </c>
    </row>
    <row r="40" spans="1:7" ht="27" customHeight="1" thickBot="1" x14ac:dyDescent="0.3">
      <c r="A40" s="17" t="s">
        <v>13</v>
      </c>
      <c r="B40" s="18"/>
      <c r="C40" s="19"/>
      <c r="D40" s="20">
        <f>SUM(D39:D39)</f>
        <v>113.75</v>
      </c>
      <c r="E40" s="19"/>
      <c r="F40" s="21"/>
      <c r="G40" s="43"/>
    </row>
    <row r="41" spans="1:7" x14ac:dyDescent="0.25">
      <c r="A41" s="7" t="s">
        <v>59</v>
      </c>
      <c r="B41" s="11" t="s">
        <v>60</v>
      </c>
      <c r="C41" s="8" t="s">
        <v>11</v>
      </c>
      <c r="D41" s="14">
        <v>4617.92</v>
      </c>
      <c r="E41" s="8">
        <v>3222</v>
      </c>
      <c r="F41" s="22" t="s">
        <v>19</v>
      </c>
      <c r="G41" s="42" t="s">
        <v>147</v>
      </c>
    </row>
    <row r="42" spans="1:7" ht="27" customHeight="1" thickBot="1" x14ac:dyDescent="0.3">
      <c r="A42" s="17" t="s">
        <v>13</v>
      </c>
      <c r="B42" s="18"/>
      <c r="C42" s="19"/>
      <c r="D42" s="20">
        <f>SUM(D41:D41)</f>
        <v>4617.92</v>
      </c>
      <c r="E42" s="19"/>
      <c r="F42" s="21"/>
      <c r="G42" s="43"/>
    </row>
    <row r="43" spans="1:7" x14ac:dyDescent="0.25">
      <c r="A43" s="7" t="s">
        <v>61</v>
      </c>
      <c r="B43" s="11" t="s">
        <v>62</v>
      </c>
      <c r="C43" s="8" t="s">
        <v>11</v>
      </c>
      <c r="D43" s="14">
        <v>91.59</v>
      </c>
      <c r="E43" s="8">
        <v>3231</v>
      </c>
      <c r="F43" s="22" t="s">
        <v>34</v>
      </c>
      <c r="G43" s="42" t="s">
        <v>147</v>
      </c>
    </row>
    <row r="44" spans="1:7" ht="27" customHeight="1" thickBot="1" x14ac:dyDescent="0.3">
      <c r="A44" s="17" t="s">
        <v>13</v>
      </c>
      <c r="B44" s="18"/>
      <c r="C44" s="19"/>
      <c r="D44" s="20">
        <f>SUM(D43:D43)</f>
        <v>91.59</v>
      </c>
      <c r="E44" s="19"/>
      <c r="F44" s="21"/>
      <c r="G44" s="43"/>
    </row>
    <row r="45" spans="1:7" x14ac:dyDescent="0.25">
      <c r="A45" s="7" t="s">
        <v>63</v>
      </c>
      <c r="B45" s="11" t="s">
        <v>64</v>
      </c>
      <c r="C45" s="8" t="s">
        <v>65</v>
      </c>
      <c r="D45" s="14">
        <v>456.36</v>
      </c>
      <c r="E45" s="8">
        <v>3222</v>
      </c>
      <c r="F45" s="22" t="s">
        <v>19</v>
      </c>
      <c r="G45" s="42" t="s">
        <v>147</v>
      </c>
    </row>
    <row r="46" spans="1:7" ht="27" customHeight="1" thickBot="1" x14ac:dyDescent="0.3">
      <c r="A46" s="17" t="s">
        <v>13</v>
      </c>
      <c r="B46" s="18"/>
      <c r="C46" s="19"/>
      <c r="D46" s="20">
        <f>SUM(D45:D45)</f>
        <v>456.36</v>
      </c>
      <c r="E46" s="19"/>
      <c r="F46" s="21"/>
      <c r="G46" s="43"/>
    </row>
    <row r="47" spans="1:7" x14ac:dyDescent="0.25">
      <c r="A47" s="7" t="s">
        <v>66</v>
      </c>
      <c r="B47" s="11" t="s">
        <v>67</v>
      </c>
      <c r="C47" s="8" t="s">
        <v>68</v>
      </c>
      <c r="D47" s="14">
        <v>248.36</v>
      </c>
      <c r="E47" s="8">
        <v>3222</v>
      </c>
      <c r="F47" s="22" t="s">
        <v>19</v>
      </c>
      <c r="G47" s="42" t="s">
        <v>147</v>
      </c>
    </row>
    <row r="48" spans="1:7" ht="27" customHeight="1" thickBot="1" x14ac:dyDescent="0.3">
      <c r="A48" s="17" t="s">
        <v>13</v>
      </c>
      <c r="B48" s="18"/>
      <c r="C48" s="19"/>
      <c r="D48" s="20">
        <f>SUM(D47:D47)</f>
        <v>248.36</v>
      </c>
      <c r="E48" s="19"/>
      <c r="F48" s="21"/>
      <c r="G48" s="43"/>
    </row>
    <row r="49" spans="1:7" x14ac:dyDescent="0.25">
      <c r="A49" s="7" t="s">
        <v>69</v>
      </c>
      <c r="B49" s="11" t="s">
        <v>70</v>
      </c>
      <c r="C49" s="8" t="s">
        <v>11</v>
      </c>
      <c r="D49" s="14">
        <v>108.75</v>
      </c>
      <c r="E49" s="8">
        <v>3221</v>
      </c>
      <c r="F49" s="22" t="s">
        <v>16</v>
      </c>
      <c r="G49" s="44" t="s">
        <v>147</v>
      </c>
    </row>
    <row r="50" spans="1:7" ht="27" customHeight="1" thickBot="1" x14ac:dyDescent="0.3">
      <c r="A50" s="17" t="s">
        <v>13</v>
      </c>
      <c r="B50" s="18"/>
      <c r="C50" s="19"/>
      <c r="D50" s="20">
        <f>SUM(D49:D49)</f>
        <v>108.75</v>
      </c>
      <c r="E50" s="19"/>
      <c r="F50" s="21"/>
      <c r="G50" s="45"/>
    </row>
    <row r="51" spans="1:7" x14ac:dyDescent="0.25">
      <c r="A51" s="7" t="s">
        <v>71</v>
      </c>
      <c r="B51" s="11" t="s">
        <v>72</v>
      </c>
      <c r="C51" s="8" t="s">
        <v>68</v>
      </c>
      <c r="D51" s="14">
        <v>300</v>
      </c>
      <c r="E51" s="8">
        <v>3232</v>
      </c>
      <c r="F51" s="22" t="s">
        <v>73</v>
      </c>
      <c r="G51" s="44" t="s">
        <v>147</v>
      </c>
    </row>
    <row r="52" spans="1:7" ht="27" customHeight="1" thickBot="1" x14ac:dyDescent="0.3">
      <c r="A52" s="17" t="s">
        <v>13</v>
      </c>
      <c r="B52" s="18"/>
      <c r="C52" s="19"/>
      <c r="D52" s="20">
        <f>SUM(D51:D51)</f>
        <v>300</v>
      </c>
      <c r="E52" s="19"/>
      <c r="F52" s="21"/>
      <c r="G52" s="45"/>
    </row>
    <row r="53" spans="1:7" x14ac:dyDescent="0.25">
      <c r="A53" s="7" t="s">
        <v>74</v>
      </c>
      <c r="B53" s="11" t="s">
        <v>75</v>
      </c>
      <c r="C53" s="8" t="s">
        <v>11</v>
      </c>
      <c r="D53" s="14">
        <v>1619.83</v>
      </c>
      <c r="E53" s="8">
        <v>3223</v>
      </c>
      <c r="F53" s="22" t="s">
        <v>76</v>
      </c>
      <c r="G53" s="44" t="s">
        <v>147</v>
      </c>
    </row>
    <row r="54" spans="1:7" ht="27" customHeight="1" thickBot="1" x14ac:dyDescent="0.3">
      <c r="A54" s="17" t="s">
        <v>13</v>
      </c>
      <c r="B54" s="18"/>
      <c r="C54" s="19"/>
      <c r="D54" s="20">
        <f>SUM(D53:D53)</f>
        <v>1619.83</v>
      </c>
      <c r="E54" s="19"/>
      <c r="F54" s="21"/>
      <c r="G54" s="45"/>
    </row>
    <row r="55" spans="1:7" x14ac:dyDescent="0.25">
      <c r="A55" s="7" t="s">
        <v>77</v>
      </c>
      <c r="B55" s="11" t="s">
        <v>78</v>
      </c>
      <c r="C55" s="8" t="s">
        <v>11</v>
      </c>
      <c r="D55" s="14">
        <v>56.18</v>
      </c>
      <c r="E55" s="8">
        <v>3234</v>
      </c>
      <c r="F55" s="22" t="s">
        <v>27</v>
      </c>
      <c r="G55" s="44" t="s">
        <v>147</v>
      </c>
    </row>
    <row r="56" spans="1:7" ht="27" customHeight="1" thickBot="1" x14ac:dyDescent="0.3">
      <c r="A56" s="17" t="s">
        <v>13</v>
      </c>
      <c r="B56" s="18"/>
      <c r="C56" s="19"/>
      <c r="D56" s="20">
        <f>SUM(D55:D55)</f>
        <v>56.18</v>
      </c>
      <c r="E56" s="19"/>
      <c r="F56" s="21"/>
      <c r="G56" s="45"/>
    </row>
    <row r="57" spans="1:7" x14ac:dyDescent="0.25">
      <c r="A57" s="7" t="s">
        <v>79</v>
      </c>
      <c r="B57" s="11" t="s">
        <v>80</v>
      </c>
      <c r="C57" s="8" t="s">
        <v>81</v>
      </c>
      <c r="D57" s="14">
        <v>274.5</v>
      </c>
      <c r="E57" s="8">
        <v>3211</v>
      </c>
      <c r="F57" s="22" t="s">
        <v>48</v>
      </c>
      <c r="G57" s="44" t="s">
        <v>147</v>
      </c>
    </row>
    <row r="58" spans="1:7" ht="27" customHeight="1" thickBot="1" x14ac:dyDescent="0.3">
      <c r="A58" s="17" t="s">
        <v>13</v>
      </c>
      <c r="B58" s="18"/>
      <c r="C58" s="19"/>
      <c r="D58" s="20">
        <f>SUM(D57:D57)</f>
        <v>274.5</v>
      </c>
      <c r="E58" s="19"/>
      <c r="F58" s="21"/>
      <c r="G58" s="45"/>
    </row>
    <row r="59" spans="1:7" x14ac:dyDescent="0.25">
      <c r="A59" s="7" t="s">
        <v>82</v>
      </c>
      <c r="B59" s="11" t="s">
        <v>83</v>
      </c>
      <c r="C59" s="8" t="s">
        <v>84</v>
      </c>
      <c r="D59" s="14">
        <v>722.51</v>
      </c>
      <c r="E59" s="8">
        <v>3222</v>
      </c>
      <c r="F59" s="22" t="s">
        <v>19</v>
      </c>
      <c r="G59" s="44" t="s">
        <v>147</v>
      </c>
    </row>
    <row r="60" spans="1:7" ht="27" customHeight="1" thickBot="1" x14ac:dyDescent="0.3">
      <c r="A60" s="17" t="s">
        <v>13</v>
      </c>
      <c r="B60" s="18"/>
      <c r="C60" s="19"/>
      <c r="D60" s="20">
        <f>SUM(D59:D59)</f>
        <v>722.51</v>
      </c>
      <c r="E60" s="19"/>
      <c r="F60" s="21"/>
      <c r="G60" s="45"/>
    </row>
    <row r="61" spans="1:7" x14ac:dyDescent="0.25">
      <c r="A61" s="7" t="s">
        <v>85</v>
      </c>
      <c r="B61" s="11" t="s">
        <v>86</v>
      </c>
      <c r="C61" s="8" t="s">
        <v>11</v>
      </c>
      <c r="D61" s="14">
        <v>25</v>
      </c>
      <c r="E61" s="8">
        <v>3294</v>
      </c>
      <c r="F61" s="22" t="s">
        <v>87</v>
      </c>
      <c r="G61" s="44" t="s">
        <v>147</v>
      </c>
    </row>
    <row r="62" spans="1:7" ht="27" customHeight="1" thickBot="1" x14ac:dyDescent="0.3">
      <c r="A62" s="17" t="s">
        <v>13</v>
      </c>
      <c r="B62" s="18"/>
      <c r="C62" s="19"/>
      <c r="D62" s="20">
        <f>SUM(D61:D61)</f>
        <v>25</v>
      </c>
      <c r="E62" s="19"/>
      <c r="F62" s="21"/>
      <c r="G62" s="45"/>
    </row>
    <row r="63" spans="1:7" x14ac:dyDescent="0.25">
      <c r="A63" s="7" t="s">
        <v>88</v>
      </c>
      <c r="B63" s="11" t="s">
        <v>89</v>
      </c>
      <c r="C63" s="8" t="s">
        <v>90</v>
      </c>
      <c r="D63" s="14">
        <v>1698.04</v>
      </c>
      <c r="E63" s="8">
        <v>3222</v>
      </c>
      <c r="F63" s="22" t="s">
        <v>19</v>
      </c>
      <c r="G63" s="44" t="s">
        <v>147</v>
      </c>
    </row>
    <row r="64" spans="1:7" ht="27" customHeight="1" thickBot="1" x14ac:dyDescent="0.3">
      <c r="A64" s="17" t="s">
        <v>13</v>
      </c>
      <c r="B64" s="18"/>
      <c r="C64" s="19"/>
      <c r="D64" s="20">
        <f>SUM(D63:D63)</f>
        <v>1698.04</v>
      </c>
      <c r="E64" s="19"/>
      <c r="F64" s="21"/>
      <c r="G64" s="45"/>
    </row>
    <row r="65" spans="1:7" x14ac:dyDescent="0.25">
      <c r="A65" s="7" t="s">
        <v>91</v>
      </c>
      <c r="B65" s="11" t="s">
        <v>92</v>
      </c>
      <c r="C65" s="8" t="s">
        <v>93</v>
      </c>
      <c r="D65" s="14">
        <v>3785.52</v>
      </c>
      <c r="E65" s="8">
        <v>3223</v>
      </c>
      <c r="F65" s="22" t="s">
        <v>76</v>
      </c>
      <c r="G65" s="44" t="s">
        <v>147</v>
      </c>
    </row>
    <row r="66" spans="1:7" ht="27" customHeight="1" thickBot="1" x14ac:dyDescent="0.3">
      <c r="A66" s="17" t="s">
        <v>13</v>
      </c>
      <c r="B66" s="18"/>
      <c r="C66" s="19"/>
      <c r="D66" s="20">
        <f>SUM(D65:D65)</f>
        <v>3785.52</v>
      </c>
      <c r="E66" s="19"/>
      <c r="F66" s="21"/>
      <c r="G66" s="45"/>
    </row>
    <row r="67" spans="1:7" x14ac:dyDescent="0.25">
      <c r="A67" s="7" t="s">
        <v>94</v>
      </c>
      <c r="B67" s="11" t="s">
        <v>95</v>
      </c>
      <c r="C67" s="8" t="s">
        <v>11</v>
      </c>
      <c r="D67" s="14">
        <v>181.22</v>
      </c>
      <c r="E67" s="8">
        <v>3221</v>
      </c>
      <c r="F67" s="22" t="s">
        <v>16</v>
      </c>
      <c r="G67" s="44" t="s">
        <v>147</v>
      </c>
    </row>
    <row r="68" spans="1:7" x14ac:dyDescent="0.25">
      <c r="A68" s="7"/>
      <c r="B68" s="11"/>
      <c r="C68" s="8"/>
      <c r="D68" s="14">
        <v>9.1300000000000008</v>
      </c>
      <c r="E68" s="8">
        <v>3225</v>
      </c>
      <c r="F68" s="23" t="s">
        <v>96</v>
      </c>
      <c r="G68" s="46"/>
    </row>
    <row r="69" spans="1:7" ht="27" customHeight="1" thickBot="1" x14ac:dyDescent="0.3">
      <c r="A69" s="17" t="s">
        <v>13</v>
      </c>
      <c r="B69" s="18"/>
      <c r="C69" s="19"/>
      <c r="D69" s="20">
        <f>SUM(D67:D68)</f>
        <v>190.35</v>
      </c>
      <c r="E69" s="19"/>
      <c r="F69" s="21"/>
      <c r="G69" s="45"/>
    </row>
    <row r="70" spans="1:7" x14ac:dyDescent="0.25">
      <c r="A70" s="7" t="s">
        <v>97</v>
      </c>
      <c r="B70" s="11" t="s">
        <v>98</v>
      </c>
      <c r="C70" s="8" t="s">
        <v>99</v>
      </c>
      <c r="D70" s="14">
        <v>128</v>
      </c>
      <c r="E70" s="8">
        <v>3211</v>
      </c>
      <c r="F70" s="22" t="s">
        <v>48</v>
      </c>
      <c r="G70" s="42" t="s">
        <v>147</v>
      </c>
    </row>
    <row r="71" spans="1:7" ht="27" customHeight="1" thickBot="1" x14ac:dyDescent="0.3">
      <c r="A71" s="17" t="s">
        <v>13</v>
      </c>
      <c r="B71" s="18"/>
      <c r="C71" s="19"/>
      <c r="D71" s="20">
        <f>SUM(D70:D70)</f>
        <v>128</v>
      </c>
      <c r="E71" s="19"/>
      <c r="F71" s="21"/>
      <c r="G71" s="43"/>
    </row>
    <row r="72" spans="1:7" x14ac:dyDescent="0.25">
      <c r="A72" s="7" t="s">
        <v>100</v>
      </c>
      <c r="B72" s="11" t="s">
        <v>101</v>
      </c>
      <c r="C72" s="8" t="s">
        <v>11</v>
      </c>
      <c r="D72" s="14">
        <v>3005.87</v>
      </c>
      <c r="E72" s="8">
        <v>3232</v>
      </c>
      <c r="F72" s="22" t="s">
        <v>73</v>
      </c>
      <c r="G72" s="42" t="s">
        <v>147</v>
      </c>
    </row>
    <row r="73" spans="1:7" ht="27" customHeight="1" thickBot="1" x14ac:dyDescent="0.3">
      <c r="A73" s="17" t="s">
        <v>13</v>
      </c>
      <c r="B73" s="18"/>
      <c r="C73" s="19"/>
      <c r="D73" s="20">
        <f>SUM(D72:D72)</f>
        <v>3005.87</v>
      </c>
      <c r="E73" s="19"/>
      <c r="F73" s="21"/>
      <c r="G73" s="43"/>
    </row>
    <row r="74" spans="1:7" x14ac:dyDescent="0.25">
      <c r="A74" s="7" t="s">
        <v>102</v>
      </c>
      <c r="B74" s="11" t="s">
        <v>103</v>
      </c>
      <c r="C74" s="8" t="s">
        <v>11</v>
      </c>
      <c r="D74" s="14">
        <v>410.59</v>
      </c>
      <c r="E74" s="8">
        <v>3236</v>
      </c>
      <c r="F74" s="22" t="s">
        <v>104</v>
      </c>
      <c r="G74" s="42" t="s">
        <v>147</v>
      </c>
    </row>
    <row r="75" spans="1:7" ht="27" customHeight="1" thickBot="1" x14ac:dyDescent="0.3">
      <c r="A75" s="17" t="s">
        <v>13</v>
      </c>
      <c r="B75" s="18"/>
      <c r="C75" s="19"/>
      <c r="D75" s="20">
        <f>SUM(D74:D74)</f>
        <v>410.59</v>
      </c>
      <c r="E75" s="19"/>
      <c r="F75" s="21"/>
      <c r="G75" s="43"/>
    </row>
    <row r="76" spans="1:7" x14ac:dyDescent="0.25">
      <c r="A76" s="7" t="s">
        <v>105</v>
      </c>
      <c r="B76" s="11" t="s">
        <v>106</v>
      </c>
      <c r="C76" s="8" t="s">
        <v>11</v>
      </c>
      <c r="D76" s="14">
        <v>378.54</v>
      </c>
      <c r="E76" s="8">
        <v>3221</v>
      </c>
      <c r="F76" s="22" t="s">
        <v>16</v>
      </c>
      <c r="G76" s="42" t="s">
        <v>147</v>
      </c>
    </row>
    <row r="77" spans="1:7" ht="27" customHeight="1" thickBot="1" x14ac:dyDescent="0.3">
      <c r="A77" s="17" t="s">
        <v>13</v>
      </c>
      <c r="B77" s="18"/>
      <c r="C77" s="19"/>
      <c r="D77" s="20">
        <f>SUM(D76:D76)</f>
        <v>378.54</v>
      </c>
      <c r="E77" s="19"/>
      <c r="F77" s="21"/>
      <c r="G77" s="43"/>
    </row>
    <row r="78" spans="1:7" x14ac:dyDescent="0.25">
      <c r="A78" s="7" t="s">
        <v>107</v>
      </c>
      <c r="B78" s="11" t="s">
        <v>108</v>
      </c>
      <c r="C78" s="8" t="s">
        <v>109</v>
      </c>
      <c r="D78" s="14">
        <v>247.61</v>
      </c>
      <c r="E78" s="8">
        <v>3232</v>
      </c>
      <c r="F78" s="22" t="s">
        <v>73</v>
      </c>
      <c r="G78" s="42" t="s">
        <v>147</v>
      </c>
    </row>
    <row r="79" spans="1:7" ht="27" customHeight="1" thickBot="1" x14ac:dyDescent="0.3">
      <c r="A79" s="17" t="s">
        <v>13</v>
      </c>
      <c r="B79" s="18"/>
      <c r="C79" s="19"/>
      <c r="D79" s="20">
        <f>SUM(D78:D78)</f>
        <v>247.61</v>
      </c>
      <c r="E79" s="19"/>
      <c r="F79" s="21"/>
      <c r="G79" s="43"/>
    </row>
    <row r="80" spans="1:7" x14ac:dyDescent="0.25">
      <c r="A80" s="7" t="s">
        <v>110</v>
      </c>
      <c r="B80" s="11" t="s">
        <v>111</v>
      </c>
      <c r="C80" s="8" t="s">
        <v>11</v>
      </c>
      <c r="D80" s="14">
        <v>604.14</v>
      </c>
      <c r="E80" s="8">
        <v>3237</v>
      </c>
      <c r="F80" s="22" t="s">
        <v>112</v>
      </c>
      <c r="G80" s="42" t="s">
        <v>147</v>
      </c>
    </row>
    <row r="81" spans="1:7" ht="27" customHeight="1" thickBot="1" x14ac:dyDescent="0.3">
      <c r="A81" s="17" t="s">
        <v>13</v>
      </c>
      <c r="B81" s="18"/>
      <c r="C81" s="19"/>
      <c r="D81" s="20">
        <f>SUM(D80:D80)</f>
        <v>604.14</v>
      </c>
      <c r="E81" s="19"/>
      <c r="F81" s="21"/>
      <c r="G81" s="43"/>
    </row>
    <row r="82" spans="1:7" x14ac:dyDescent="0.25">
      <c r="A82" s="7" t="s">
        <v>113</v>
      </c>
      <c r="B82" s="11" t="s">
        <v>114</v>
      </c>
      <c r="C82" s="8" t="s">
        <v>115</v>
      </c>
      <c r="D82" s="14">
        <v>452.28</v>
      </c>
      <c r="E82" s="8">
        <v>3222</v>
      </c>
      <c r="F82" s="22" t="s">
        <v>19</v>
      </c>
      <c r="G82" s="42" t="s">
        <v>147</v>
      </c>
    </row>
    <row r="83" spans="1:7" ht="27" customHeight="1" thickBot="1" x14ac:dyDescent="0.3">
      <c r="A83" s="17" t="s">
        <v>13</v>
      </c>
      <c r="B83" s="18"/>
      <c r="C83" s="19"/>
      <c r="D83" s="20">
        <f>SUM(D82:D82)</f>
        <v>452.28</v>
      </c>
      <c r="E83" s="19"/>
      <c r="F83" s="21"/>
      <c r="G83" s="43"/>
    </row>
    <row r="84" spans="1:7" x14ac:dyDescent="0.25">
      <c r="A84" s="7" t="s">
        <v>116</v>
      </c>
      <c r="B84" s="11" t="s">
        <v>117</v>
      </c>
      <c r="C84" s="8" t="s">
        <v>118</v>
      </c>
      <c r="D84" s="14">
        <v>221</v>
      </c>
      <c r="E84" s="8">
        <v>3211</v>
      </c>
      <c r="F84" s="22" t="s">
        <v>48</v>
      </c>
      <c r="G84" s="42" t="s">
        <v>147</v>
      </c>
    </row>
    <row r="85" spans="1:7" ht="27" customHeight="1" thickBot="1" x14ac:dyDescent="0.3">
      <c r="A85" s="17" t="s">
        <v>13</v>
      </c>
      <c r="B85" s="18"/>
      <c r="C85" s="19"/>
      <c r="D85" s="20">
        <f>SUM(D84:D84)</f>
        <v>221</v>
      </c>
      <c r="E85" s="19"/>
      <c r="F85" s="21"/>
      <c r="G85" s="43"/>
    </row>
    <row r="86" spans="1:7" x14ac:dyDescent="0.25">
      <c r="A86" s="7" t="s">
        <v>119</v>
      </c>
      <c r="B86" s="11" t="s">
        <v>120</v>
      </c>
      <c r="C86" s="8" t="s">
        <v>11</v>
      </c>
      <c r="D86" s="14">
        <v>43.7</v>
      </c>
      <c r="E86" s="8">
        <v>3221</v>
      </c>
      <c r="F86" s="22" t="s">
        <v>16</v>
      </c>
      <c r="G86" s="42" t="s">
        <v>147</v>
      </c>
    </row>
    <row r="87" spans="1:7" ht="27" customHeight="1" thickBot="1" x14ac:dyDescent="0.3">
      <c r="A87" s="17" t="s">
        <v>13</v>
      </c>
      <c r="B87" s="18"/>
      <c r="C87" s="19"/>
      <c r="D87" s="20">
        <f>SUM(D86:D86)</f>
        <v>43.7</v>
      </c>
      <c r="E87" s="19"/>
      <c r="F87" s="21"/>
      <c r="G87" s="43"/>
    </row>
    <row r="88" spans="1:7" x14ac:dyDescent="0.25">
      <c r="A88" s="7" t="s">
        <v>121</v>
      </c>
      <c r="B88" s="11" t="s">
        <v>120</v>
      </c>
      <c r="C88" s="8" t="s">
        <v>11</v>
      </c>
      <c r="D88" s="14">
        <v>499</v>
      </c>
      <c r="E88" s="8">
        <v>4221</v>
      </c>
      <c r="F88" s="22" t="s">
        <v>122</v>
      </c>
      <c r="G88" s="42" t="s">
        <v>147</v>
      </c>
    </row>
    <row r="89" spans="1:7" ht="27" customHeight="1" thickBot="1" x14ac:dyDescent="0.3">
      <c r="A89" s="17" t="s">
        <v>13</v>
      </c>
      <c r="B89" s="18"/>
      <c r="C89" s="19"/>
      <c r="D89" s="20">
        <f>SUM(D88:D88)</f>
        <v>499</v>
      </c>
      <c r="E89" s="19"/>
      <c r="F89" s="21"/>
      <c r="G89" s="43"/>
    </row>
    <row r="90" spans="1:7" x14ac:dyDescent="0.25">
      <c r="A90" s="7" t="s">
        <v>123</v>
      </c>
      <c r="B90" s="11" t="s">
        <v>120</v>
      </c>
      <c r="C90" s="8" t="s">
        <v>124</v>
      </c>
      <c r="D90" s="14">
        <v>20</v>
      </c>
      <c r="E90" s="8">
        <v>3213</v>
      </c>
      <c r="F90" s="22" t="s">
        <v>22</v>
      </c>
      <c r="G90" s="44" t="s">
        <v>147</v>
      </c>
    </row>
    <row r="91" spans="1:7" ht="27" customHeight="1" thickBot="1" x14ac:dyDescent="0.3">
      <c r="A91" s="17" t="s">
        <v>13</v>
      </c>
      <c r="B91" s="18"/>
      <c r="C91" s="19"/>
      <c r="D91" s="20">
        <f>SUM(D90:D90)</f>
        <v>20</v>
      </c>
      <c r="E91" s="19"/>
      <c r="F91" s="21"/>
      <c r="G91" s="45"/>
    </row>
    <row r="92" spans="1:7" x14ac:dyDescent="0.25">
      <c r="A92" s="7" t="s">
        <v>125</v>
      </c>
      <c r="B92" s="11" t="s">
        <v>120</v>
      </c>
      <c r="C92" s="8" t="s">
        <v>126</v>
      </c>
      <c r="D92" s="14">
        <v>13.4</v>
      </c>
      <c r="E92" s="8">
        <v>3221</v>
      </c>
      <c r="F92" s="22" t="s">
        <v>16</v>
      </c>
      <c r="G92" s="47" t="s">
        <v>147</v>
      </c>
    </row>
    <row r="93" spans="1:7" ht="27" customHeight="1" thickBot="1" x14ac:dyDescent="0.3">
      <c r="A93" s="17" t="s">
        <v>13</v>
      </c>
      <c r="B93" s="18"/>
      <c r="C93" s="19"/>
      <c r="D93" s="20">
        <f>SUM(D92:D92)</f>
        <v>13.4</v>
      </c>
      <c r="E93" s="19"/>
      <c r="F93" s="21"/>
      <c r="G93" s="43"/>
    </row>
    <row r="94" spans="1:7" x14ac:dyDescent="0.25">
      <c r="A94" s="7" t="s">
        <v>127</v>
      </c>
      <c r="B94" s="11" t="s">
        <v>120</v>
      </c>
      <c r="C94" s="8" t="s">
        <v>11</v>
      </c>
      <c r="D94" s="14">
        <v>146</v>
      </c>
      <c r="E94" s="8">
        <v>3234</v>
      </c>
      <c r="F94" s="22" t="s">
        <v>27</v>
      </c>
      <c r="G94" s="47" t="s">
        <v>147</v>
      </c>
    </row>
    <row r="95" spans="1:7" ht="27" customHeight="1" thickBot="1" x14ac:dyDescent="0.3">
      <c r="A95" s="17" t="s">
        <v>13</v>
      </c>
      <c r="B95" s="18"/>
      <c r="C95" s="19"/>
      <c r="D95" s="20">
        <f>SUM(D94:D94)</f>
        <v>146</v>
      </c>
      <c r="E95" s="19"/>
      <c r="F95" s="21"/>
      <c r="G95" s="43"/>
    </row>
    <row r="96" spans="1:7" x14ac:dyDescent="0.25">
      <c r="A96" s="7" t="s">
        <v>128</v>
      </c>
      <c r="B96" s="11" t="s">
        <v>129</v>
      </c>
      <c r="C96" s="8" t="s">
        <v>11</v>
      </c>
      <c r="D96" s="14">
        <v>83.75</v>
      </c>
      <c r="E96" s="8">
        <v>3237</v>
      </c>
      <c r="F96" s="22" t="s">
        <v>112</v>
      </c>
      <c r="G96" s="42" t="s">
        <v>147</v>
      </c>
    </row>
    <row r="97" spans="1:7" ht="27" customHeight="1" thickBot="1" x14ac:dyDescent="0.3">
      <c r="A97" s="17" t="s">
        <v>13</v>
      </c>
      <c r="B97" s="18"/>
      <c r="C97" s="19"/>
      <c r="D97" s="20">
        <f>SUM(D96:D96)</f>
        <v>83.75</v>
      </c>
      <c r="E97" s="19"/>
      <c r="F97" s="21"/>
      <c r="G97" s="43"/>
    </row>
    <row r="98" spans="1:7" ht="27" customHeight="1" thickBot="1" x14ac:dyDescent="0.3">
      <c r="A98" s="49" t="s">
        <v>163</v>
      </c>
      <c r="B98" s="25" t="s">
        <v>164</v>
      </c>
      <c r="C98" s="26" t="s">
        <v>165</v>
      </c>
      <c r="D98" s="50">
        <v>18</v>
      </c>
      <c r="E98" s="26">
        <v>3224</v>
      </c>
      <c r="F98" s="28" t="s">
        <v>155</v>
      </c>
      <c r="G98" s="32" t="s">
        <v>147</v>
      </c>
    </row>
    <row r="99" spans="1:7" ht="27" customHeight="1" thickBot="1" x14ac:dyDescent="0.3">
      <c r="A99" s="49" t="s">
        <v>162</v>
      </c>
      <c r="B99" s="25" t="s">
        <v>50</v>
      </c>
      <c r="C99" s="26" t="s">
        <v>152</v>
      </c>
      <c r="D99" s="50">
        <v>37.75</v>
      </c>
      <c r="E99" s="26">
        <v>3224</v>
      </c>
      <c r="F99" s="28" t="s">
        <v>155</v>
      </c>
      <c r="G99" s="32" t="s">
        <v>147</v>
      </c>
    </row>
    <row r="100" spans="1:7" ht="27" customHeight="1" thickBot="1" x14ac:dyDescent="0.3">
      <c r="A100" s="49" t="s">
        <v>162</v>
      </c>
      <c r="B100" s="25" t="s">
        <v>50</v>
      </c>
      <c r="C100" s="26" t="s">
        <v>152</v>
      </c>
      <c r="D100" s="50">
        <v>202.69</v>
      </c>
      <c r="E100" s="26">
        <v>3224</v>
      </c>
      <c r="F100" s="28" t="s">
        <v>155</v>
      </c>
      <c r="G100" s="32" t="s">
        <v>147</v>
      </c>
    </row>
    <row r="101" spans="1:7" ht="27" customHeight="1" thickBot="1" x14ac:dyDescent="0.3">
      <c r="A101" s="49" t="s">
        <v>158</v>
      </c>
      <c r="B101" s="25" t="s">
        <v>159</v>
      </c>
      <c r="C101" s="26" t="s">
        <v>152</v>
      </c>
      <c r="D101" s="50">
        <v>25.5</v>
      </c>
      <c r="E101" s="26">
        <v>3224</v>
      </c>
      <c r="F101" s="28" t="s">
        <v>155</v>
      </c>
      <c r="G101" s="32" t="s">
        <v>147</v>
      </c>
    </row>
    <row r="102" spans="1:7" ht="27" customHeight="1" thickBot="1" x14ac:dyDescent="0.3">
      <c r="A102" s="49" t="s">
        <v>160</v>
      </c>
      <c r="B102" s="25" t="s">
        <v>161</v>
      </c>
      <c r="C102" s="26" t="s">
        <v>152</v>
      </c>
      <c r="D102" s="50">
        <v>23.62</v>
      </c>
      <c r="E102" s="26">
        <v>3224</v>
      </c>
      <c r="F102" s="28" t="s">
        <v>155</v>
      </c>
      <c r="G102" s="32" t="s">
        <v>147</v>
      </c>
    </row>
    <row r="103" spans="1:7" ht="27" customHeight="1" thickBot="1" x14ac:dyDescent="0.3">
      <c r="A103" s="49" t="s">
        <v>158</v>
      </c>
      <c r="B103" s="25" t="s">
        <v>159</v>
      </c>
      <c r="C103" s="26" t="s">
        <v>152</v>
      </c>
      <c r="D103" s="50">
        <v>25</v>
      </c>
      <c r="E103" s="26">
        <v>3224</v>
      </c>
      <c r="F103" s="28" t="s">
        <v>155</v>
      </c>
      <c r="G103" s="32" t="s">
        <v>147</v>
      </c>
    </row>
    <row r="104" spans="1:7" ht="27" customHeight="1" thickBot="1" x14ac:dyDescent="0.3">
      <c r="A104" s="49" t="s">
        <v>153</v>
      </c>
      <c r="B104" s="25" t="s">
        <v>154</v>
      </c>
      <c r="C104" s="26" t="s">
        <v>152</v>
      </c>
      <c r="D104" s="50">
        <v>51.26</v>
      </c>
      <c r="E104" s="26">
        <v>3224</v>
      </c>
      <c r="F104" s="28" t="s">
        <v>155</v>
      </c>
      <c r="G104" s="32" t="s">
        <v>147</v>
      </c>
    </row>
    <row r="105" spans="1:7" ht="27" customHeight="1" thickBot="1" x14ac:dyDescent="0.3">
      <c r="A105" s="49" t="s">
        <v>156</v>
      </c>
      <c r="B105" s="25" t="s">
        <v>157</v>
      </c>
      <c r="C105" s="26" t="s">
        <v>152</v>
      </c>
      <c r="D105" s="50">
        <v>7.48</v>
      </c>
      <c r="E105" s="26">
        <v>3231</v>
      </c>
      <c r="F105" s="28" t="s">
        <v>166</v>
      </c>
      <c r="G105" s="32" t="s">
        <v>147</v>
      </c>
    </row>
    <row r="106" spans="1:7" ht="27" customHeight="1" thickBot="1" x14ac:dyDescent="0.3">
      <c r="A106" s="49" t="s">
        <v>153</v>
      </c>
      <c r="B106" s="25" t="s">
        <v>154</v>
      </c>
      <c r="C106" s="26" t="s">
        <v>152</v>
      </c>
      <c r="D106" s="50">
        <v>7.01</v>
      </c>
      <c r="E106" s="26">
        <v>3224</v>
      </c>
      <c r="F106" s="28" t="s">
        <v>155</v>
      </c>
      <c r="G106" s="32" t="s">
        <v>147</v>
      </c>
    </row>
    <row r="107" spans="1:7" ht="27" customHeight="1" thickBot="1" x14ac:dyDescent="0.3">
      <c r="A107" s="49" t="s">
        <v>150</v>
      </c>
      <c r="B107" s="25" t="s">
        <v>151</v>
      </c>
      <c r="C107" s="26" t="s">
        <v>152</v>
      </c>
      <c r="D107" s="50">
        <v>2.9</v>
      </c>
      <c r="E107" s="26">
        <v>3222</v>
      </c>
      <c r="F107" s="28" t="s">
        <v>19</v>
      </c>
      <c r="G107" s="32" t="s">
        <v>147</v>
      </c>
    </row>
    <row r="108" spans="1:7" ht="16.5" customHeight="1" thickBot="1" x14ac:dyDescent="0.3">
      <c r="A108" s="36"/>
      <c r="B108" s="37"/>
      <c r="C108" s="38"/>
      <c r="D108" s="39"/>
      <c r="E108" s="38"/>
      <c r="F108" s="35"/>
      <c r="G108" s="32"/>
    </row>
    <row r="109" spans="1:7" ht="15.75" thickBot="1" x14ac:dyDescent="0.3">
      <c r="A109" s="7"/>
      <c r="B109" s="11"/>
      <c r="C109" s="8"/>
      <c r="D109" s="29">
        <f>5850.34+139.39+983.63</f>
        <v>6973.3600000000006</v>
      </c>
      <c r="E109" s="8">
        <v>3111</v>
      </c>
      <c r="F109" s="35" t="s">
        <v>141</v>
      </c>
      <c r="G109" s="33" t="s">
        <v>147</v>
      </c>
    </row>
    <row r="110" spans="1:7" ht="15.75" thickBot="1" x14ac:dyDescent="0.3">
      <c r="A110" s="7"/>
      <c r="B110" s="11"/>
      <c r="C110" s="8"/>
      <c r="D110" s="29">
        <f>7508.54+1052.77+2140.35</f>
        <v>10701.66</v>
      </c>
      <c r="E110" s="8">
        <v>3111</v>
      </c>
      <c r="F110" s="23" t="s">
        <v>139</v>
      </c>
      <c r="G110" s="33" t="s">
        <v>147</v>
      </c>
    </row>
    <row r="111" spans="1:7" ht="15.75" thickBot="1" x14ac:dyDescent="0.3">
      <c r="A111" s="7"/>
      <c r="B111" s="11"/>
      <c r="C111" s="8"/>
      <c r="D111" s="29">
        <v>1150.6099999999999</v>
      </c>
      <c r="E111" s="8">
        <v>3132</v>
      </c>
      <c r="F111" s="23" t="s">
        <v>142</v>
      </c>
      <c r="G111" s="33" t="s">
        <v>147</v>
      </c>
    </row>
    <row r="112" spans="1:7" ht="15.75" thickBot="1" x14ac:dyDescent="0.3">
      <c r="A112" s="7"/>
      <c r="B112" s="11"/>
      <c r="C112" s="8"/>
      <c r="D112" s="29">
        <v>1765.79</v>
      </c>
      <c r="E112" s="8">
        <v>3132</v>
      </c>
      <c r="F112" s="23" t="s">
        <v>138</v>
      </c>
      <c r="G112" s="33" t="s">
        <v>147</v>
      </c>
    </row>
    <row r="113" spans="1:7" ht="15.75" thickBot="1" x14ac:dyDescent="0.3">
      <c r="A113" s="7"/>
      <c r="B113" s="11"/>
      <c r="C113" s="8"/>
      <c r="D113" s="29">
        <v>700</v>
      </c>
      <c r="E113" s="8">
        <v>3121</v>
      </c>
      <c r="F113" s="23" t="s">
        <v>143</v>
      </c>
      <c r="G113" s="33" t="s">
        <v>147</v>
      </c>
    </row>
    <row r="114" spans="1:7" ht="15.75" thickBot="1" x14ac:dyDescent="0.3">
      <c r="A114" s="7"/>
      <c r="B114" s="11"/>
      <c r="C114" s="8"/>
      <c r="D114" s="29">
        <v>1000</v>
      </c>
      <c r="E114" s="8">
        <v>3121</v>
      </c>
      <c r="F114" s="23" t="s">
        <v>144</v>
      </c>
      <c r="G114" s="33" t="s">
        <v>147</v>
      </c>
    </row>
    <row r="115" spans="1:7" ht="15.75" thickBot="1" x14ac:dyDescent="0.3">
      <c r="A115" s="7"/>
      <c r="B115" s="11"/>
      <c r="C115" s="8"/>
      <c r="D115" s="29">
        <v>54</v>
      </c>
      <c r="E115" s="8">
        <v>3211</v>
      </c>
      <c r="F115" s="23" t="s">
        <v>48</v>
      </c>
      <c r="G115" s="33" t="s">
        <v>147</v>
      </c>
    </row>
    <row r="116" spans="1:7" ht="15.75" thickBot="1" x14ac:dyDescent="0.3">
      <c r="A116" s="7"/>
      <c r="B116" s="11"/>
      <c r="C116" s="8"/>
      <c r="D116" s="29">
        <v>310.43</v>
      </c>
      <c r="E116" s="8">
        <v>3212</v>
      </c>
      <c r="F116" s="23" t="s">
        <v>140</v>
      </c>
      <c r="G116" s="33" t="s">
        <v>147</v>
      </c>
    </row>
    <row r="117" spans="1:7" ht="15.75" thickBot="1" x14ac:dyDescent="0.3">
      <c r="A117" s="7"/>
      <c r="B117" s="11"/>
      <c r="C117" s="8"/>
      <c r="D117" s="29">
        <v>344.57</v>
      </c>
      <c r="E117" s="8">
        <v>3212</v>
      </c>
      <c r="F117" s="23" t="s">
        <v>145</v>
      </c>
      <c r="G117" s="33" t="s">
        <v>147</v>
      </c>
    </row>
    <row r="118" spans="1:7" ht="15.75" thickBot="1" x14ac:dyDescent="0.3">
      <c r="A118" s="7"/>
      <c r="B118" s="11"/>
      <c r="C118" s="8"/>
      <c r="D118" s="29">
        <v>120.76</v>
      </c>
      <c r="E118" s="8">
        <v>3214</v>
      </c>
      <c r="F118" s="23" t="s">
        <v>132</v>
      </c>
      <c r="G118" s="33" t="s">
        <v>147</v>
      </c>
    </row>
    <row r="119" spans="1:7" ht="15.75" thickBot="1" x14ac:dyDescent="0.3">
      <c r="A119" s="7"/>
      <c r="B119" s="11"/>
      <c r="C119" s="8"/>
      <c r="D119" s="14">
        <v>845.19</v>
      </c>
      <c r="E119" s="8">
        <v>3237</v>
      </c>
      <c r="F119" s="23" t="s">
        <v>112</v>
      </c>
      <c r="G119" s="33" t="s">
        <v>147</v>
      </c>
    </row>
    <row r="120" spans="1:7" ht="15.75" thickBot="1" x14ac:dyDescent="0.3">
      <c r="A120" s="7"/>
      <c r="B120" s="11"/>
      <c r="C120" s="8"/>
      <c r="D120" s="14">
        <v>46</v>
      </c>
      <c r="E120" s="8">
        <v>3299</v>
      </c>
      <c r="F120" s="23" t="s">
        <v>133</v>
      </c>
      <c r="G120" s="33" t="s">
        <v>147</v>
      </c>
    </row>
    <row r="121" spans="1:7" ht="15.75" thickBot="1" x14ac:dyDescent="0.3">
      <c r="A121" s="7"/>
      <c r="B121" s="11"/>
      <c r="C121" s="8"/>
      <c r="D121" s="14">
        <v>0.27</v>
      </c>
      <c r="E121" s="8">
        <v>3433</v>
      </c>
      <c r="F121" s="23" t="s">
        <v>134</v>
      </c>
      <c r="G121" s="33" t="s">
        <v>147</v>
      </c>
    </row>
    <row r="122" spans="1:7" ht="15.75" thickBot="1" x14ac:dyDescent="0.3">
      <c r="A122" s="40" t="s">
        <v>13</v>
      </c>
      <c r="B122" s="11"/>
      <c r="C122" s="8"/>
      <c r="D122" s="41">
        <f>SUM(D109:D121)</f>
        <v>24012.639999999999</v>
      </c>
      <c r="E122" s="8"/>
      <c r="F122" s="35"/>
      <c r="G122" s="33"/>
    </row>
    <row r="123" spans="1:7" ht="15.75" thickBot="1" x14ac:dyDescent="0.3">
      <c r="A123" s="7"/>
      <c r="B123" s="11"/>
      <c r="C123" s="8"/>
      <c r="D123" s="14"/>
      <c r="E123" s="8"/>
      <c r="F123" s="35"/>
      <c r="G123" s="34"/>
    </row>
    <row r="124" spans="1:7" ht="15.75" thickBot="1" x14ac:dyDescent="0.3">
      <c r="A124" s="7"/>
      <c r="B124" s="11"/>
      <c r="C124" s="8"/>
      <c r="D124" s="14">
        <f>22786.77+9742.16+83304.33+19.89+4.42+11.68+52.34+52.02+17.34+17.34+52.01+58.29+6.08+213+18.86</f>
        <v>116356.52999999998</v>
      </c>
      <c r="E124" s="8">
        <v>3111</v>
      </c>
      <c r="F124" s="23" t="s">
        <v>130</v>
      </c>
      <c r="G124" s="31" t="s">
        <v>148</v>
      </c>
    </row>
    <row r="125" spans="1:7" ht="15.75" thickBot="1" x14ac:dyDescent="0.3">
      <c r="A125" s="7"/>
      <c r="B125" s="11"/>
      <c r="C125" s="8"/>
      <c r="D125" s="29">
        <f>19112.55+14.56+57.23+57.21</f>
        <v>19241.55</v>
      </c>
      <c r="E125" s="8">
        <v>3132</v>
      </c>
      <c r="F125" s="23" t="s">
        <v>136</v>
      </c>
      <c r="G125" s="31" t="s">
        <v>148</v>
      </c>
    </row>
    <row r="126" spans="1:7" ht="15.75" thickBot="1" x14ac:dyDescent="0.3">
      <c r="A126" s="7"/>
      <c r="B126" s="11"/>
      <c r="C126" s="8"/>
      <c r="D126" s="29">
        <v>7400</v>
      </c>
      <c r="E126" s="8">
        <v>3121</v>
      </c>
      <c r="F126" s="23" t="s">
        <v>149</v>
      </c>
      <c r="G126" s="31" t="s">
        <v>148</v>
      </c>
    </row>
    <row r="127" spans="1:7" ht="15.75" thickBot="1" x14ac:dyDescent="0.3">
      <c r="A127" s="7"/>
      <c r="B127" s="11"/>
      <c r="C127" s="8"/>
      <c r="D127" s="29">
        <f>3300.82+258.62</f>
        <v>3559.44</v>
      </c>
      <c r="E127" s="8">
        <v>3212</v>
      </c>
      <c r="F127" s="23" t="s">
        <v>131</v>
      </c>
      <c r="G127" s="31" t="s">
        <v>148</v>
      </c>
    </row>
    <row r="128" spans="1:7" ht="15.75" thickBot="1" x14ac:dyDescent="0.3">
      <c r="A128" s="7"/>
      <c r="B128" s="11"/>
      <c r="C128" s="8"/>
      <c r="D128" s="29">
        <v>336</v>
      </c>
      <c r="E128" s="8">
        <v>3295</v>
      </c>
      <c r="F128" s="23" t="s">
        <v>137</v>
      </c>
      <c r="G128" s="31" t="s">
        <v>148</v>
      </c>
    </row>
    <row r="129" spans="1:7" ht="15.75" thickBot="1" x14ac:dyDescent="0.3">
      <c r="A129" s="7"/>
      <c r="B129" s="11"/>
      <c r="C129" s="8"/>
      <c r="D129" s="29">
        <v>681.73</v>
      </c>
      <c r="E129" s="8">
        <v>3121</v>
      </c>
      <c r="F129" s="23" t="s">
        <v>149</v>
      </c>
      <c r="G129" s="31" t="s">
        <v>148</v>
      </c>
    </row>
    <row r="130" spans="1:7" ht="21" customHeight="1" thickBot="1" x14ac:dyDescent="0.3">
      <c r="A130" s="17" t="s">
        <v>13</v>
      </c>
      <c r="B130" s="18"/>
      <c r="C130" s="19"/>
      <c r="D130" s="20">
        <f>SUM(D124:D129)</f>
        <v>147575.25</v>
      </c>
      <c r="E130" s="19"/>
      <c r="F130" s="21"/>
      <c r="G130" s="31"/>
    </row>
    <row r="131" spans="1:7" ht="15.75" thickBot="1" x14ac:dyDescent="0.3">
      <c r="A131" s="24" t="s">
        <v>135</v>
      </c>
      <c r="B131" s="25"/>
      <c r="C131" s="26"/>
      <c r="D131" s="27">
        <f>D8+D10+D12+D14+D16+D18+D20+D22+D24+D26+D28+D30+D32+D34+D36+D38+D40+D42+D44+D46+D48+D50+D52+D54+D56+D58+D60+D62+D64+D66+D69+D71+D73+D75+D77+D79+D81+D83+D85+D87+D89+D91+D93+D95+D97+D98+D99+D100+D101+D102+D103+D104+D105+D106+D107+D122+D130</f>
        <v>200621.19</v>
      </c>
      <c r="E131" s="26"/>
      <c r="F131" s="28"/>
      <c r="G131" s="31"/>
    </row>
    <row r="132" spans="1:7" x14ac:dyDescent="0.25">
      <c r="A132" s="7"/>
      <c r="B132" s="11"/>
      <c r="C132" s="8"/>
      <c r="D132" s="14"/>
      <c r="E132" s="8"/>
      <c r="F132" s="7"/>
    </row>
    <row r="133" spans="1:7" x14ac:dyDescent="0.25">
      <c r="A133" s="7"/>
      <c r="B133" s="11"/>
      <c r="C133" s="8"/>
      <c r="D133" s="14"/>
      <c r="E133" s="8"/>
      <c r="F133" s="7"/>
    </row>
    <row r="134" spans="1:7" x14ac:dyDescent="0.25">
      <c r="A134" s="7"/>
      <c r="B134" s="11"/>
      <c r="C134" s="8"/>
      <c r="D134" s="14"/>
      <c r="E134" s="8"/>
      <c r="F134" s="7"/>
    </row>
    <row r="135" spans="1:7" x14ac:dyDescent="0.25">
      <c r="A135" s="7"/>
      <c r="B135" s="11"/>
      <c r="C135" s="8"/>
      <c r="D135" s="14"/>
      <c r="E135" s="8"/>
      <c r="F135" s="7"/>
    </row>
    <row r="136" spans="1:7" x14ac:dyDescent="0.25">
      <c r="A136" s="7"/>
      <c r="B136" s="11"/>
      <c r="C136" s="8"/>
      <c r="D136" s="14"/>
      <c r="E136" s="8"/>
      <c r="F136" s="7"/>
    </row>
    <row r="137" spans="1:7" x14ac:dyDescent="0.25">
      <c r="A137" s="7"/>
      <c r="B137" s="11"/>
      <c r="C137" s="8"/>
      <c r="D137" s="14"/>
      <c r="E137" s="8"/>
      <c r="F137" s="7"/>
    </row>
    <row r="138" spans="1:7" x14ac:dyDescent="0.25">
      <c r="A138" s="7"/>
      <c r="B138" s="11"/>
      <c r="C138" s="8"/>
      <c r="D138" s="14"/>
      <c r="E138" s="8"/>
      <c r="F138" s="7"/>
    </row>
    <row r="139" spans="1:7" x14ac:dyDescent="0.25">
      <c r="A139" s="7"/>
      <c r="B139" s="11"/>
      <c r="C139" s="8"/>
      <c r="D139" s="14"/>
      <c r="E139" s="8"/>
      <c r="F139" s="7"/>
    </row>
    <row r="140" spans="1:7" x14ac:dyDescent="0.25">
      <c r="A140" s="7"/>
      <c r="B140" s="11"/>
      <c r="C140" s="8"/>
      <c r="D140" s="14"/>
      <c r="E140" s="8"/>
      <c r="F140" s="7"/>
    </row>
    <row r="141" spans="1:7" x14ac:dyDescent="0.25">
      <c r="A141" s="7"/>
      <c r="B141" s="11"/>
      <c r="C141" s="8"/>
      <c r="D141" s="14"/>
      <c r="E141" s="8"/>
      <c r="F141" s="7"/>
    </row>
    <row r="142" spans="1:7" x14ac:dyDescent="0.25">
      <c r="A142" s="7"/>
      <c r="B142" s="11"/>
      <c r="C142" s="8"/>
      <c r="D142" s="14"/>
      <c r="E142" s="8"/>
      <c r="F142" s="7"/>
    </row>
    <row r="143" spans="1:7" x14ac:dyDescent="0.25">
      <c r="A143" s="7"/>
      <c r="B143" s="11"/>
      <c r="C143" s="8"/>
      <c r="D143" s="14"/>
      <c r="E143" s="8"/>
      <c r="F143" s="7"/>
    </row>
    <row r="144" spans="1:7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  <c r="B3992" s="11"/>
      <c r="C3992" s="8"/>
      <c r="D3992" s="14"/>
      <c r="E3992" s="8"/>
      <c r="F3992" s="7"/>
    </row>
    <row r="3993" spans="1:6" x14ac:dyDescent="0.25">
      <c r="A3993" s="7"/>
      <c r="B3993" s="11"/>
      <c r="C3993" s="8"/>
      <c r="D3993" s="14"/>
      <c r="E3993" s="8"/>
      <c r="F3993" s="7"/>
    </row>
    <row r="3994" spans="1:6" x14ac:dyDescent="0.25">
      <c r="A3994" s="7"/>
      <c r="B3994" s="11"/>
      <c r="C3994" s="8"/>
      <c r="D3994" s="14"/>
      <c r="E3994" s="8"/>
      <c r="F3994" s="7"/>
    </row>
    <row r="3995" spans="1:6" x14ac:dyDescent="0.25">
      <c r="A3995" s="7"/>
    </row>
    <row r="3996" spans="1:6" x14ac:dyDescent="0.25">
      <c r="A3996" s="7"/>
    </row>
    <row r="3997" spans="1:6" x14ac:dyDescent="0.25">
      <c r="A3997" s="7"/>
    </row>
    <row r="3998" spans="1:6" x14ac:dyDescent="0.25">
      <c r="A3998" s="7"/>
    </row>
    <row r="3999" spans="1:6" x14ac:dyDescent="0.25">
      <c r="A3999" s="7"/>
    </row>
    <row r="4000" spans="1:6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</sheetData>
  <mergeCells count="46">
    <mergeCell ref="G80:G81"/>
    <mergeCell ref="G70:G71"/>
    <mergeCell ref="G72:G73"/>
    <mergeCell ref="G74:G75"/>
    <mergeCell ref="G76:G77"/>
    <mergeCell ref="G78:G79"/>
    <mergeCell ref="A2:G2"/>
    <mergeCell ref="G49:G50"/>
    <mergeCell ref="G51:G52"/>
    <mergeCell ref="G53:G54"/>
    <mergeCell ref="G55:G56"/>
    <mergeCell ref="G96:G97"/>
    <mergeCell ref="G82:G83"/>
    <mergeCell ref="G84:G85"/>
    <mergeCell ref="G86:G87"/>
    <mergeCell ref="G88:G89"/>
    <mergeCell ref="G90:G91"/>
    <mergeCell ref="G92:G93"/>
    <mergeCell ref="G94:G95"/>
    <mergeCell ref="G61:G62"/>
    <mergeCell ref="G63:G64"/>
    <mergeCell ref="G65:G66"/>
    <mergeCell ref="G67:G69"/>
    <mergeCell ref="G43:G44"/>
    <mergeCell ref="G45:G46"/>
    <mergeCell ref="G47:G48"/>
    <mergeCell ref="G57:G58"/>
    <mergeCell ref="G59:G60"/>
    <mergeCell ref="G41:G42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17:G18"/>
    <mergeCell ref="G7:G8"/>
    <mergeCell ref="G9:G10"/>
    <mergeCell ref="G11:G12"/>
    <mergeCell ref="G13:G14"/>
    <mergeCell ref="G15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Dremel</cp:lastModifiedBy>
  <dcterms:created xsi:type="dcterms:W3CDTF">2024-03-05T11:42:46Z</dcterms:created>
  <dcterms:modified xsi:type="dcterms:W3CDTF">2024-04-18T11:36:02Z</dcterms:modified>
</cp:coreProperties>
</file>