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JAVNA OBJAVA O TROŠENJU SREDSTAVA\2024\"/>
    </mc:Choice>
  </mc:AlternateContent>
  <xr:revisionPtr revIDLastSave="0" documentId="13_ncr:1_{01BD0AB5-246B-4C29-80B2-100B3944E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97" i="1"/>
  <c r="D120" i="1"/>
  <c r="D85" i="1"/>
  <c r="D87" i="1"/>
  <c r="D89" i="1"/>
  <c r="D109" i="1"/>
  <c r="D110" i="1"/>
  <c r="D117" i="1"/>
  <c r="D99" i="1"/>
  <c r="D98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</calcChain>
</file>

<file path=xl/sharedStrings.xml><?xml version="1.0" encoding="utf-8"?>
<sst xmlns="http://schemas.openxmlformats.org/spreadsheetml/2006/main" count="338" uniqueCount="153">
  <si>
    <t>Naziv Primatelja</t>
  </si>
  <si>
    <t>OIB</t>
  </si>
  <si>
    <t>Sjedište / Prebivalište Primatelja</t>
  </si>
  <si>
    <t>Iznos</t>
  </si>
  <si>
    <t>KONTO</t>
  </si>
  <si>
    <t>Vrsta Rashoda / Izdataka</t>
  </si>
  <si>
    <t>OŠ IVANA GRANĐE_x000D_
SOBLINEČKA 68_x000D_
SOBLINEC_x000D_
Tel: +385(1)2042008   Fax: +385(1)2020170_x000D_
OIB: 84283102588_x000D_
Mail: ivana.jelavic@skole.hr_x000D_
IBAN: HR9223600001101338072</t>
  </si>
  <si>
    <t>Isplata Sredstava Za Razdoblje: 01.04.2024 Do 30.04.2024</t>
  </si>
  <si>
    <t>PROJECT  TRADE</t>
  </si>
  <si>
    <t>99180613311</t>
  </si>
  <si>
    <t>ZAGREB</t>
  </si>
  <si>
    <t>MATERIJAL I SIROVINE</t>
  </si>
  <si>
    <t>SITNI INVENTAR I AUTO GUME</t>
  </si>
  <si>
    <t>Ukupno:</t>
  </si>
  <si>
    <t>ZAGREBAČKA BANKA</t>
  </si>
  <si>
    <t>92963223473</t>
  </si>
  <si>
    <t>BANKARSKE USLUGE I USLUGE PLATNOG PROMETA</t>
  </si>
  <si>
    <t>ŽAC-JELOVEČKI PEKARNA -KR</t>
  </si>
  <si>
    <t>87190278781</t>
  </si>
  <si>
    <t>PRESEČKI GRUPA d.o.o. za prijevoz</t>
  </si>
  <si>
    <t>85843181422</t>
  </si>
  <si>
    <t>KRAPINA</t>
  </si>
  <si>
    <t>USLUGE TELEFONA, POŠTE I PRIJEVOZA</t>
  </si>
  <si>
    <t>FINANCIJSKA AGENCIJA</t>
  </si>
  <si>
    <t>85821130368</t>
  </si>
  <si>
    <t>ZAGREBAČKI HOLDING ČISTOĆ</t>
  </si>
  <si>
    <t>85584865987-004</t>
  </si>
  <si>
    <t>KOMUNALNE USLUGE</t>
  </si>
  <si>
    <t>ZAGREBAČKI HOLDING</t>
  </si>
  <si>
    <t>85584865987</t>
  </si>
  <si>
    <t>VODOPSKRBA I ODVODNJA d.o.o.</t>
  </si>
  <si>
    <t>83416546499</t>
  </si>
  <si>
    <t>ZAGREBAČKI HOLDING ZET</t>
  </si>
  <si>
    <t>82031999604</t>
  </si>
  <si>
    <t>STAMPA D.O.O.</t>
  </si>
  <si>
    <t>81920045396</t>
  </si>
  <si>
    <t>OSTALE USLUGE</t>
  </si>
  <si>
    <t>NTL D.O.O.</t>
  </si>
  <si>
    <t>78344221376</t>
  </si>
  <si>
    <t>SOBLINEC</t>
  </si>
  <si>
    <t>KLARA - ZAGREBAČKE PEKARNE</t>
  </si>
  <si>
    <t>76842508189</t>
  </si>
  <si>
    <t>OPTIMUS LAB D.O.O.</t>
  </si>
  <si>
    <t>71981294715</t>
  </si>
  <si>
    <t>ČAKOVEC</t>
  </si>
  <si>
    <t>RAČUNALNE USLUGE</t>
  </si>
  <si>
    <t>MLADEN D.O.O.</t>
  </si>
  <si>
    <t>71106835781</t>
  </si>
  <si>
    <t>TELEMACH HRVATSKA D.O.O.</t>
  </si>
  <si>
    <t>70133616033</t>
  </si>
  <si>
    <t>HA PROMET D.O.O.</t>
  </si>
  <si>
    <t>67283168113</t>
  </si>
  <si>
    <t>ZAPREŠIĆ</t>
  </si>
  <si>
    <t>HEP OPSKRBA d.o.o.</t>
  </si>
  <si>
    <t>63073332379</t>
  </si>
  <si>
    <t>ENERGIJA</t>
  </si>
  <si>
    <t>GRAD ZAGREB,PROLAZNI RAČ.</t>
  </si>
  <si>
    <t>61817894937</t>
  </si>
  <si>
    <t>IGO-MAT D.O.O.</t>
  </si>
  <si>
    <t>55662000497</t>
  </si>
  <si>
    <t>BREGANA</t>
  </si>
  <si>
    <t>VINDIJA D.D.</t>
  </si>
  <si>
    <t>44138062462</t>
  </si>
  <si>
    <t>VARAŽDIN</t>
  </si>
  <si>
    <t>HEP PLIN D.O.O.</t>
  </si>
  <si>
    <t>41317489366</t>
  </si>
  <si>
    <t>OSIJEK</t>
  </si>
  <si>
    <t>ŠKOLSKA KNJIGA ZAGREB</t>
  </si>
  <si>
    <t>38967655335</t>
  </si>
  <si>
    <t>UREDSKI MATERIJAL I OSTALI MATERIJALNI RASHODI</t>
  </si>
  <si>
    <t>SANCTA DOMENICA D.O.O.</t>
  </si>
  <si>
    <t>35409850545</t>
  </si>
  <si>
    <t>SVETA NEDJELJA</t>
  </si>
  <si>
    <t>ANUŠIĆ GRADNJA JDOO</t>
  </si>
  <si>
    <t>33962388953</t>
  </si>
  <si>
    <t>SESVETE</t>
  </si>
  <si>
    <t>USLUGE TEKUĆEG I INVESTICIJSKOG ODRŽAVANJA</t>
  </si>
  <si>
    <t>NASTAVNI ZAVOD ZA JAVNO ZDRAVSTVO DR.ANDRIJA ŠTAMPAR</t>
  </si>
  <si>
    <t>33392005961</t>
  </si>
  <si>
    <t>ZDRAVSTVENE I VETERINARSKE USLUGE</t>
  </si>
  <si>
    <t>FILIPOVIĆ COMMERCE D.O.O.</t>
  </si>
  <si>
    <t>31380789055</t>
  </si>
  <si>
    <t>SVETI IVAN ZELINA</t>
  </si>
  <si>
    <t>STUDENTSKI CENTAR U ZAGREBU</t>
  </si>
  <si>
    <t>22597784145</t>
  </si>
  <si>
    <t>INTELEKTUALNE I OSOBNE USLUGE</t>
  </si>
  <si>
    <t>OOPG MLAĐAN</t>
  </si>
  <si>
    <t>19079631234</t>
  </si>
  <si>
    <t>10342 DUBRAVA</t>
  </si>
  <si>
    <t>STUDIO ARHING D.O.O.</t>
  </si>
  <si>
    <t>17870151363</t>
  </si>
  <si>
    <t>GALIĆ BENC</t>
  </si>
  <si>
    <t>1</t>
  </si>
  <si>
    <t>HRVATSKO PEDAGOŠKO KNJIŽE</t>
  </si>
  <si>
    <t>STRUČNO USAVRŠAVANJE ZAPOSLENIKA</t>
  </si>
  <si>
    <t>MAT, OBRT ZA PODUKU</t>
  </si>
  <si>
    <t>OSTALI NESPOMENUTI RASHODI POSLOVANJA</t>
  </si>
  <si>
    <t>POKLONIME OBRT ZA TR. I US.</t>
  </si>
  <si>
    <t>AKD ZAŠTITA D.O.O.</t>
  </si>
  <si>
    <t>09253797076</t>
  </si>
  <si>
    <t>TOPTOURS</t>
  </si>
  <si>
    <t>06394230036</t>
  </si>
  <si>
    <t>TEDI POSLOVANJE D.O.O.</t>
  </si>
  <si>
    <t>05614216244</t>
  </si>
  <si>
    <t>MULLER TRGOVINA</t>
  </si>
  <si>
    <t>02070766</t>
  </si>
  <si>
    <t>-</t>
  </si>
  <si>
    <t>BELOVAR</t>
  </si>
  <si>
    <t>PLAĆE ZA REDOVAN RAD</t>
  </si>
  <si>
    <t>SLUŽBENA PUTOVANJA</t>
  </si>
  <si>
    <t>NAKNADE ZA PRIJEVOZ, ZA RAD NA TERENU I ODVOJENI ŽIVOT</t>
  </si>
  <si>
    <t>OSTALE NAKNADE TROŠKOVA ZAPOSLENICIMA</t>
  </si>
  <si>
    <t>NAKNADE ZA RAD PREDSTAVNIČKIH I IZVRŠNIH TIJELA I SLIČNO</t>
  </si>
  <si>
    <t>Sveukupno:</t>
  </si>
  <si>
    <t>Naziv isplatitelja</t>
  </si>
  <si>
    <t>OŠ Ivana Granđe</t>
  </si>
  <si>
    <t>DOPRINOSI ZA  OBVEZNO ZDRAVSTVENO OSIGURANJE</t>
  </si>
  <si>
    <t xml:space="preserve">Ostali rashodi za zaposlene </t>
  </si>
  <si>
    <t>PRISTOJBE I NAKNADE</t>
  </si>
  <si>
    <t>Ministarstvo znanosti i obrazovanja</t>
  </si>
  <si>
    <t>PLAĆE ZA REDOVAN RAD-EU PUN</t>
  </si>
  <si>
    <t>NAKNADE ZA PRIJEVOZ, ZA RAD NA TERENU I ODVOJENI ŽIVOT-EU PUN</t>
  </si>
  <si>
    <t>Doprinosi za obvezno zdravstveno osiguranje - EU PUN</t>
  </si>
  <si>
    <t>PLAĆE ZA REDOVAN RAD - PB</t>
  </si>
  <si>
    <t>Doprinosi za obvezno zdravstveno osiguranje - PB</t>
  </si>
  <si>
    <t>NAKNADE ZA PRIJEVOZ, ZA RAD NA TERENU I ODVOJENI ŽIVOT - PB</t>
  </si>
  <si>
    <t>TUR 03-2024</t>
  </si>
  <si>
    <t>87311810356</t>
  </si>
  <si>
    <t>VELIKA GORICA</t>
  </si>
  <si>
    <t>LIDL HRVATSKA DOO</t>
  </si>
  <si>
    <t>HRVATSKA POŠTA DD</t>
  </si>
  <si>
    <t>66089976432</t>
  </si>
  <si>
    <t>AGRO TREBOR D.O.O.</t>
  </si>
  <si>
    <t>74393426587</t>
  </si>
  <si>
    <t>MATERIJAL I DIJELOVI ZA TEKUĆE I INVESTICIJSKO ODRŽAVANJE</t>
  </si>
  <si>
    <t>BMD STIL DOO</t>
  </si>
  <si>
    <t>96086822394</t>
  </si>
  <si>
    <t>PEVEX DD</t>
  </si>
  <si>
    <t>73660371074</t>
  </si>
  <si>
    <t>ŽELJEZARIJA JOLE DOO</t>
  </si>
  <si>
    <t>00635590020</t>
  </si>
  <si>
    <t>CREADISO DOO</t>
  </si>
  <si>
    <t>44845612948</t>
  </si>
  <si>
    <t>DINOP</t>
  </si>
  <si>
    <t>00042324329</t>
  </si>
  <si>
    <t>PIPA CENTAR</t>
  </si>
  <si>
    <t>22117086411</t>
  </si>
  <si>
    <t>CHEMACO DOO</t>
  </si>
  <si>
    <t>60445358686</t>
  </si>
  <si>
    <t>TEDI POSLOVANJE DOO</t>
  </si>
  <si>
    <t>KODIĆ DOO</t>
  </si>
  <si>
    <t>76226932891</t>
  </si>
  <si>
    <t xml:space="preserve">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</si>
</sst>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9" xfId="0" applyBorder="1"/>
    <xf numFmtId="0" fontId="0" fillId="0" borderId="11" xfId="0" applyBorder="1"/>
    <xf numFmtId="0" fontId="0" fillId="0" borderId="9" xfId="0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0" fontId="0" fillId="0" borderId="8" xfId="0" applyBorder="1"/>
    <xf numFmtId="164" fontId="0" fillId="0" borderId="0" xfId="0" applyNumberFormat="1" applyFill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12" xfId="0" applyBorder="1"/>
    <xf numFmtId="0" fontId="0" fillId="0" borderId="4" xfId="0" applyBorder="1" applyAlignment="1">
      <alignment horizontal="left" vertical="center"/>
    </xf>
    <xf numFmtId="0" fontId="0" fillId="0" borderId="13" xfId="0" applyBorder="1"/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15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right" vertical="top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00"/>
  <sheetViews>
    <sheetView tabSelected="1" zoomScale="90" zoomScaleNormal="90" workbookViewId="0">
      <pane ySplit="6" topLeftCell="A100" activePane="bottomLeft" state="frozen"/>
      <selection pane="bottomLeft" activeCell="J55" sqref="J55"/>
    </sheetView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63" customWidth="1"/>
    <col min="7" max="7" width="33" customWidth="1"/>
  </cols>
  <sheetData>
    <row r="1" spans="1:7" ht="114" customHeight="1" x14ac:dyDescent="0.25">
      <c r="A1" s="15" t="s">
        <v>6</v>
      </c>
    </row>
    <row r="2" spans="1:7" s="1" customFormat="1" ht="28.5" customHeight="1" x14ac:dyDescent="0.35">
      <c r="A2" s="52" t="s">
        <v>152</v>
      </c>
      <c r="B2" s="52"/>
      <c r="C2" s="52"/>
      <c r="D2" s="52"/>
      <c r="E2" s="52"/>
      <c r="F2" s="52"/>
      <c r="G2" s="52"/>
    </row>
    <row r="3" spans="1:7" ht="18.75" customHeight="1" x14ac:dyDescent="0.25"/>
    <row r="4" spans="1:7" x14ac:dyDescent="0.25">
      <c r="A4" s="2" t="s">
        <v>7</v>
      </c>
    </row>
    <row r="5" spans="1:7" ht="19.5" customHeight="1" thickBot="1" x14ac:dyDescent="0.3">
      <c r="C5" s="3"/>
    </row>
    <row r="6" spans="1:7" ht="36.75" customHeight="1" thickTop="1" thickBot="1" x14ac:dyDescent="0.3">
      <c r="A6" s="4" t="s">
        <v>0</v>
      </c>
      <c r="B6" s="10" t="s">
        <v>1</v>
      </c>
      <c r="C6" s="5" t="s">
        <v>2</v>
      </c>
      <c r="D6" s="13" t="s">
        <v>3</v>
      </c>
      <c r="E6" s="4" t="s">
        <v>4</v>
      </c>
      <c r="F6" s="6" t="s">
        <v>5</v>
      </c>
      <c r="G6" s="28" t="s">
        <v>114</v>
      </c>
    </row>
    <row r="7" spans="1:7" ht="15.75" thickTop="1" x14ac:dyDescent="0.25">
      <c r="A7" s="7" t="s">
        <v>8</v>
      </c>
      <c r="B7" s="11" t="s">
        <v>9</v>
      </c>
      <c r="C7" s="8" t="s">
        <v>10</v>
      </c>
      <c r="D7" s="14">
        <v>19.75</v>
      </c>
      <c r="E7" s="8">
        <v>3222</v>
      </c>
      <c r="F7" s="24" t="s">
        <v>11</v>
      </c>
      <c r="G7" s="44" t="s">
        <v>115</v>
      </c>
    </row>
    <row r="8" spans="1:7" x14ac:dyDescent="0.25">
      <c r="A8" s="7"/>
      <c r="B8" s="11"/>
      <c r="C8" s="8"/>
      <c r="D8" s="14">
        <v>244.13</v>
      </c>
      <c r="E8" s="8">
        <v>3225</v>
      </c>
      <c r="F8" s="25" t="s">
        <v>12</v>
      </c>
      <c r="G8" s="45"/>
    </row>
    <row r="9" spans="1:7" ht="27" customHeight="1" thickBot="1" x14ac:dyDescent="0.3">
      <c r="A9" s="16" t="s">
        <v>13</v>
      </c>
      <c r="B9" s="17"/>
      <c r="C9" s="18"/>
      <c r="D9" s="19">
        <f>SUM(D7:D8)</f>
        <v>263.88</v>
      </c>
      <c r="E9" s="18"/>
      <c r="F9" s="26"/>
      <c r="G9" s="46"/>
    </row>
    <row r="10" spans="1:7" x14ac:dyDescent="0.25">
      <c r="A10" s="7" t="s">
        <v>14</v>
      </c>
      <c r="B10" s="11" t="s">
        <v>15</v>
      </c>
      <c r="C10" s="8" t="s">
        <v>10</v>
      </c>
      <c r="D10" s="14">
        <v>155.19</v>
      </c>
      <c r="E10" s="8">
        <v>3431</v>
      </c>
      <c r="F10" s="27" t="s">
        <v>16</v>
      </c>
      <c r="G10" s="42" t="s">
        <v>115</v>
      </c>
    </row>
    <row r="11" spans="1:7" ht="27" customHeight="1" thickBot="1" x14ac:dyDescent="0.3">
      <c r="A11" s="16" t="s">
        <v>13</v>
      </c>
      <c r="B11" s="17"/>
      <c r="C11" s="18"/>
      <c r="D11" s="19">
        <f>SUM(D10:D10)</f>
        <v>155.19</v>
      </c>
      <c r="E11" s="18"/>
      <c r="F11" s="26"/>
      <c r="G11" s="43"/>
    </row>
    <row r="12" spans="1:7" x14ac:dyDescent="0.25">
      <c r="A12" s="7" t="s">
        <v>17</v>
      </c>
      <c r="B12" s="11" t="s">
        <v>18</v>
      </c>
      <c r="C12" s="8" t="s">
        <v>10</v>
      </c>
      <c r="D12" s="14">
        <v>3705.01</v>
      </c>
      <c r="E12" s="8">
        <v>3222</v>
      </c>
      <c r="F12" s="27" t="s">
        <v>11</v>
      </c>
      <c r="G12" s="42" t="s">
        <v>115</v>
      </c>
    </row>
    <row r="13" spans="1:7" ht="27" customHeight="1" thickBot="1" x14ac:dyDescent="0.3">
      <c r="A13" s="16" t="s">
        <v>13</v>
      </c>
      <c r="B13" s="17"/>
      <c r="C13" s="18"/>
      <c r="D13" s="19">
        <f>SUM(D12:D12)</f>
        <v>3705.01</v>
      </c>
      <c r="E13" s="18"/>
      <c r="F13" s="26"/>
      <c r="G13" s="43"/>
    </row>
    <row r="14" spans="1:7" x14ac:dyDescent="0.25">
      <c r="A14" s="7" t="s">
        <v>19</v>
      </c>
      <c r="B14" s="11" t="s">
        <v>20</v>
      </c>
      <c r="C14" s="8" t="s">
        <v>21</v>
      </c>
      <c r="D14" s="14">
        <v>690</v>
      </c>
      <c r="E14" s="8">
        <v>3231</v>
      </c>
      <c r="F14" s="27" t="s">
        <v>22</v>
      </c>
      <c r="G14" s="42" t="s">
        <v>115</v>
      </c>
    </row>
    <row r="15" spans="1:7" ht="27" customHeight="1" thickBot="1" x14ac:dyDescent="0.3">
      <c r="A15" s="16" t="s">
        <v>13</v>
      </c>
      <c r="B15" s="17"/>
      <c r="C15" s="18"/>
      <c r="D15" s="19">
        <f>SUM(D14:D14)</f>
        <v>690</v>
      </c>
      <c r="E15" s="18"/>
      <c r="F15" s="26"/>
      <c r="G15" s="43"/>
    </row>
    <row r="16" spans="1:7" x14ac:dyDescent="0.25">
      <c r="A16" s="7" t="s">
        <v>23</v>
      </c>
      <c r="B16" s="11" t="s">
        <v>24</v>
      </c>
      <c r="C16" s="8" t="s">
        <v>10</v>
      </c>
      <c r="D16" s="14">
        <v>9.9600000000000009</v>
      </c>
      <c r="E16" s="8">
        <v>3431</v>
      </c>
      <c r="F16" s="27" t="s">
        <v>16</v>
      </c>
      <c r="G16" s="42" t="s">
        <v>115</v>
      </c>
    </row>
    <row r="17" spans="1:7" ht="27" customHeight="1" thickBot="1" x14ac:dyDescent="0.3">
      <c r="A17" s="16" t="s">
        <v>13</v>
      </c>
      <c r="B17" s="17"/>
      <c r="C17" s="18"/>
      <c r="D17" s="19">
        <f>SUM(D16:D16)</f>
        <v>9.9600000000000009</v>
      </c>
      <c r="E17" s="18"/>
      <c r="F17" s="26"/>
      <c r="G17" s="43"/>
    </row>
    <row r="18" spans="1:7" x14ac:dyDescent="0.25">
      <c r="A18" s="7" t="s">
        <v>25</v>
      </c>
      <c r="B18" s="11" t="s">
        <v>26</v>
      </c>
      <c r="C18" s="8" t="s">
        <v>10</v>
      </c>
      <c r="D18" s="14">
        <v>372.86</v>
      </c>
      <c r="E18" s="8">
        <v>3234</v>
      </c>
      <c r="F18" s="27" t="s">
        <v>27</v>
      </c>
      <c r="G18" s="42" t="s">
        <v>115</v>
      </c>
    </row>
    <row r="19" spans="1:7" ht="27" customHeight="1" thickBot="1" x14ac:dyDescent="0.3">
      <c r="A19" s="16" t="s">
        <v>13</v>
      </c>
      <c r="B19" s="17"/>
      <c r="C19" s="18"/>
      <c r="D19" s="19">
        <f>SUM(D18:D18)</f>
        <v>372.86</v>
      </c>
      <c r="E19" s="18"/>
      <c r="F19" s="26"/>
      <c r="G19" s="43"/>
    </row>
    <row r="20" spans="1:7" x14ac:dyDescent="0.25">
      <c r="A20" s="7" t="s">
        <v>28</v>
      </c>
      <c r="B20" s="11" t="s">
        <v>29</v>
      </c>
      <c r="C20" s="8" t="s">
        <v>10</v>
      </c>
      <c r="D20" s="14">
        <v>18.7</v>
      </c>
      <c r="E20" s="8">
        <v>3234</v>
      </c>
      <c r="F20" s="27" t="s">
        <v>27</v>
      </c>
      <c r="G20" s="42" t="s">
        <v>115</v>
      </c>
    </row>
    <row r="21" spans="1:7" ht="27" customHeight="1" thickBot="1" x14ac:dyDescent="0.3">
      <c r="A21" s="16" t="s">
        <v>13</v>
      </c>
      <c r="B21" s="17"/>
      <c r="C21" s="18"/>
      <c r="D21" s="19">
        <f>SUM(D20:D20)</f>
        <v>18.7</v>
      </c>
      <c r="E21" s="18"/>
      <c r="F21" s="26"/>
      <c r="G21" s="43"/>
    </row>
    <row r="22" spans="1:7" x14ac:dyDescent="0.25">
      <c r="A22" s="7" t="s">
        <v>30</v>
      </c>
      <c r="B22" s="11" t="s">
        <v>31</v>
      </c>
      <c r="C22" s="8" t="s">
        <v>10</v>
      </c>
      <c r="D22" s="14">
        <v>469.53</v>
      </c>
      <c r="E22" s="8">
        <v>3234</v>
      </c>
      <c r="F22" s="27" t="s">
        <v>27</v>
      </c>
      <c r="G22" s="42" t="s">
        <v>115</v>
      </c>
    </row>
    <row r="23" spans="1:7" ht="27" customHeight="1" thickBot="1" x14ac:dyDescent="0.3">
      <c r="A23" s="16" t="s">
        <v>13</v>
      </c>
      <c r="B23" s="17"/>
      <c r="C23" s="18"/>
      <c r="D23" s="19">
        <f>SUM(D22:D22)</f>
        <v>469.53</v>
      </c>
      <c r="E23" s="18"/>
      <c r="F23" s="26"/>
      <c r="G23" s="43"/>
    </row>
    <row r="24" spans="1:7" x14ac:dyDescent="0.25">
      <c r="A24" s="7" t="s">
        <v>32</v>
      </c>
      <c r="B24" s="11" t="s">
        <v>33</v>
      </c>
      <c r="C24" s="8" t="s">
        <v>10</v>
      </c>
      <c r="D24" s="14">
        <v>1779.7</v>
      </c>
      <c r="E24" s="8">
        <v>3231</v>
      </c>
      <c r="F24" s="27" t="s">
        <v>22</v>
      </c>
      <c r="G24" s="42" t="s">
        <v>115</v>
      </c>
    </row>
    <row r="25" spans="1:7" ht="27" customHeight="1" thickBot="1" x14ac:dyDescent="0.3">
      <c r="A25" s="16" t="s">
        <v>13</v>
      </c>
      <c r="B25" s="17"/>
      <c r="C25" s="18"/>
      <c r="D25" s="19">
        <f>SUM(D24:D24)</f>
        <v>1779.7</v>
      </c>
      <c r="E25" s="18"/>
      <c r="F25" s="26"/>
      <c r="G25" s="43"/>
    </row>
    <row r="26" spans="1:7" x14ac:dyDescent="0.25">
      <c r="A26" s="7" t="s">
        <v>34</v>
      </c>
      <c r="B26" s="11" t="s">
        <v>35</v>
      </c>
      <c r="C26" s="8" t="s">
        <v>10</v>
      </c>
      <c r="D26" s="14">
        <v>127.36</v>
      </c>
      <c r="E26" s="8">
        <v>3239</v>
      </c>
      <c r="F26" s="27" t="s">
        <v>36</v>
      </c>
      <c r="G26" s="42" t="s">
        <v>115</v>
      </c>
    </row>
    <row r="27" spans="1:7" ht="27" customHeight="1" thickBot="1" x14ac:dyDescent="0.3">
      <c r="A27" s="16" t="s">
        <v>13</v>
      </c>
      <c r="B27" s="17"/>
      <c r="C27" s="18"/>
      <c r="D27" s="19">
        <f>SUM(D26:D26)</f>
        <v>127.36</v>
      </c>
      <c r="E27" s="18"/>
      <c r="F27" s="26"/>
      <c r="G27" s="43"/>
    </row>
    <row r="28" spans="1:7" x14ac:dyDescent="0.25">
      <c r="A28" s="7" t="s">
        <v>37</v>
      </c>
      <c r="B28" s="11" t="s">
        <v>38</v>
      </c>
      <c r="C28" s="8" t="s">
        <v>39</v>
      </c>
      <c r="D28" s="14">
        <v>3.19</v>
      </c>
      <c r="E28" s="8">
        <v>3222</v>
      </c>
      <c r="F28" s="27" t="s">
        <v>11</v>
      </c>
      <c r="G28" s="42" t="s">
        <v>115</v>
      </c>
    </row>
    <row r="29" spans="1:7" ht="27" customHeight="1" thickBot="1" x14ac:dyDescent="0.3">
      <c r="A29" s="16" t="s">
        <v>13</v>
      </c>
      <c r="B29" s="17"/>
      <c r="C29" s="18"/>
      <c r="D29" s="19">
        <f>SUM(D28:D28)</f>
        <v>3.19</v>
      </c>
      <c r="E29" s="18"/>
      <c r="F29" s="26"/>
      <c r="G29" s="43"/>
    </row>
    <row r="30" spans="1:7" x14ac:dyDescent="0.25">
      <c r="A30" s="7" t="s">
        <v>40</v>
      </c>
      <c r="B30" s="11" t="s">
        <v>41</v>
      </c>
      <c r="C30" s="8" t="s">
        <v>10</v>
      </c>
      <c r="D30" s="14">
        <v>6002.4</v>
      </c>
      <c r="E30" s="8">
        <v>3222</v>
      </c>
      <c r="F30" s="27" t="s">
        <v>11</v>
      </c>
      <c r="G30" s="42" t="s">
        <v>115</v>
      </c>
    </row>
    <row r="31" spans="1:7" ht="27" customHeight="1" thickBot="1" x14ac:dyDescent="0.3">
      <c r="A31" s="16" t="s">
        <v>13</v>
      </c>
      <c r="B31" s="17"/>
      <c r="C31" s="18"/>
      <c r="D31" s="19">
        <f>SUM(D30:D30)</f>
        <v>6002.4</v>
      </c>
      <c r="E31" s="18"/>
      <c r="F31" s="26"/>
      <c r="G31" s="43"/>
    </row>
    <row r="32" spans="1:7" x14ac:dyDescent="0.25">
      <c r="A32" s="7" t="s">
        <v>42</v>
      </c>
      <c r="B32" s="11" t="s">
        <v>43</v>
      </c>
      <c r="C32" s="8" t="s">
        <v>44</v>
      </c>
      <c r="D32" s="14">
        <v>82.5</v>
      </c>
      <c r="E32" s="8">
        <v>3238</v>
      </c>
      <c r="F32" s="27" t="s">
        <v>45</v>
      </c>
      <c r="G32" s="42" t="s">
        <v>115</v>
      </c>
    </row>
    <row r="33" spans="1:7" ht="27" customHeight="1" thickBot="1" x14ac:dyDescent="0.3">
      <c r="A33" s="16" t="s">
        <v>13</v>
      </c>
      <c r="B33" s="17"/>
      <c r="C33" s="18"/>
      <c r="D33" s="19">
        <f>SUM(D32:D32)</f>
        <v>82.5</v>
      </c>
      <c r="E33" s="18"/>
      <c r="F33" s="26"/>
      <c r="G33" s="43"/>
    </row>
    <row r="34" spans="1:7" x14ac:dyDescent="0.25">
      <c r="A34" s="7" t="s">
        <v>46</v>
      </c>
      <c r="B34" s="11" t="s">
        <v>47</v>
      </c>
      <c r="C34" s="8" t="s">
        <v>10</v>
      </c>
      <c r="D34" s="14">
        <v>4554.7700000000004</v>
      </c>
      <c r="E34" s="8">
        <v>3222</v>
      </c>
      <c r="F34" s="27" t="s">
        <v>11</v>
      </c>
      <c r="G34" s="42" t="s">
        <v>115</v>
      </c>
    </row>
    <row r="35" spans="1:7" ht="27" customHeight="1" thickBot="1" x14ac:dyDescent="0.3">
      <c r="A35" s="16" t="s">
        <v>13</v>
      </c>
      <c r="B35" s="17"/>
      <c r="C35" s="18"/>
      <c r="D35" s="19">
        <f>SUM(D34:D34)</f>
        <v>4554.7700000000004</v>
      </c>
      <c r="E35" s="18"/>
      <c r="F35" s="26"/>
      <c r="G35" s="43"/>
    </row>
    <row r="36" spans="1:7" x14ac:dyDescent="0.25">
      <c r="A36" s="7" t="s">
        <v>48</v>
      </c>
      <c r="B36" s="11" t="s">
        <v>49</v>
      </c>
      <c r="C36" s="8" t="s">
        <v>10</v>
      </c>
      <c r="D36" s="14">
        <v>91.59</v>
      </c>
      <c r="E36" s="8">
        <v>3231</v>
      </c>
      <c r="F36" s="27" t="s">
        <v>22</v>
      </c>
      <c r="G36" s="42" t="s">
        <v>115</v>
      </c>
    </row>
    <row r="37" spans="1:7" ht="27" customHeight="1" thickBot="1" x14ac:dyDescent="0.3">
      <c r="A37" s="16" t="s">
        <v>13</v>
      </c>
      <c r="B37" s="17"/>
      <c r="C37" s="18"/>
      <c r="D37" s="19">
        <f>SUM(D36:D36)</f>
        <v>91.59</v>
      </c>
      <c r="E37" s="18"/>
      <c r="F37" s="26"/>
      <c r="G37" s="43"/>
    </row>
    <row r="38" spans="1:7" x14ac:dyDescent="0.25">
      <c r="A38" s="7" t="s">
        <v>50</v>
      </c>
      <c r="B38" s="11" t="s">
        <v>51</v>
      </c>
      <c r="C38" s="8" t="s">
        <v>52</v>
      </c>
      <c r="D38" s="14">
        <v>684.18</v>
      </c>
      <c r="E38" s="8">
        <v>3222</v>
      </c>
      <c r="F38" s="27" t="s">
        <v>11</v>
      </c>
      <c r="G38" s="42" t="s">
        <v>115</v>
      </c>
    </row>
    <row r="39" spans="1:7" ht="27" customHeight="1" thickBot="1" x14ac:dyDescent="0.3">
      <c r="A39" s="16" t="s">
        <v>13</v>
      </c>
      <c r="B39" s="17"/>
      <c r="C39" s="18"/>
      <c r="D39" s="19">
        <f>SUM(D38:D38)</f>
        <v>684.18</v>
      </c>
      <c r="E39" s="18"/>
      <c r="F39" s="26"/>
      <c r="G39" s="43"/>
    </row>
    <row r="40" spans="1:7" x14ac:dyDescent="0.25">
      <c r="A40" s="7" t="s">
        <v>53</v>
      </c>
      <c r="B40" s="11" t="s">
        <v>54</v>
      </c>
      <c r="C40" s="8" t="s">
        <v>10</v>
      </c>
      <c r="D40" s="14">
        <v>1494.3</v>
      </c>
      <c r="E40" s="8">
        <v>3223</v>
      </c>
      <c r="F40" s="27" t="s">
        <v>55</v>
      </c>
      <c r="G40" s="42" t="s">
        <v>115</v>
      </c>
    </row>
    <row r="41" spans="1:7" ht="27" customHeight="1" thickBot="1" x14ac:dyDescent="0.3">
      <c r="A41" s="16" t="s">
        <v>13</v>
      </c>
      <c r="B41" s="17"/>
      <c r="C41" s="18"/>
      <c r="D41" s="19">
        <f>SUM(D40:D40)</f>
        <v>1494.3</v>
      </c>
      <c r="E41" s="18"/>
      <c r="F41" s="26"/>
      <c r="G41" s="43"/>
    </row>
    <row r="42" spans="1:7" x14ac:dyDescent="0.25">
      <c r="A42" s="7" t="s">
        <v>56</v>
      </c>
      <c r="B42" s="11" t="s">
        <v>57</v>
      </c>
      <c r="C42" s="8" t="s">
        <v>10</v>
      </c>
      <c r="D42" s="14">
        <v>55.99</v>
      </c>
      <c r="E42" s="8">
        <v>3234</v>
      </c>
      <c r="F42" s="27" t="s">
        <v>27</v>
      </c>
      <c r="G42" s="42" t="s">
        <v>115</v>
      </c>
    </row>
    <row r="43" spans="1:7" ht="27" customHeight="1" thickBot="1" x14ac:dyDescent="0.3">
      <c r="A43" s="16" t="s">
        <v>13</v>
      </c>
      <c r="B43" s="17"/>
      <c r="C43" s="18"/>
      <c r="D43" s="19">
        <f>SUM(D42:D42)</f>
        <v>55.99</v>
      </c>
      <c r="E43" s="18"/>
      <c r="F43" s="26"/>
      <c r="G43" s="43"/>
    </row>
    <row r="44" spans="1:7" x14ac:dyDescent="0.25">
      <c r="A44" s="7" t="s">
        <v>58</v>
      </c>
      <c r="B44" s="11" t="s">
        <v>59</v>
      </c>
      <c r="C44" s="8" t="s">
        <v>60</v>
      </c>
      <c r="D44" s="14">
        <v>1528</v>
      </c>
      <c r="E44" s="8">
        <v>3222</v>
      </c>
      <c r="F44" s="27" t="s">
        <v>11</v>
      </c>
      <c r="G44" s="42" t="s">
        <v>115</v>
      </c>
    </row>
    <row r="45" spans="1:7" ht="27" customHeight="1" thickBot="1" x14ac:dyDescent="0.3">
      <c r="A45" s="16" t="s">
        <v>13</v>
      </c>
      <c r="B45" s="17"/>
      <c r="C45" s="18"/>
      <c r="D45" s="19">
        <f>SUM(D44:D44)</f>
        <v>1528</v>
      </c>
      <c r="E45" s="18"/>
      <c r="F45" s="26"/>
      <c r="G45" s="43"/>
    </row>
    <row r="46" spans="1:7" x14ac:dyDescent="0.25">
      <c r="A46" s="7" t="s">
        <v>61</v>
      </c>
      <c r="B46" s="11" t="s">
        <v>62</v>
      </c>
      <c r="C46" s="8" t="s">
        <v>63</v>
      </c>
      <c r="D46" s="14">
        <v>1412.27</v>
      </c>
      <c r="E46" s="8">
        <v>3222</v>
      </c>
      <c r="F46" s="27" t="s">
        <v>11</v>
      </c>
      <c r="G46" s="42" t="s">
        <v>115</v>
      </c>
    </row>
    <row r="47" spans="1:7" ht="27" customHeight="1" thickBot="1" x14ac:dyDescent="0.3">
      <c r="A47" s="16" t="s">
        <v>13</v>
      </c>
      <c r="B47" s="17"/>
      <c r="C47" s="18"/>
      <c r="D47" s="19">
        <f>SUM(D46:D46)</f>
        <v>1412.27</v>
      </c>
      <c r="E47" s="18"/>
      <c r="F47" s="26"/>
      <c r="G47" s="43"/>
    </row>
    <row r="48" spans="1:7" x14ac:dyDescent="0.25">
      <c r="A48" s="7" t="s">
        <v>64</v>
      </c>
      <c r="B48" s="11" t="s">
        <v>65</v>
      </c>
      <c r="C48" s="8" t="s">
        <v>66</v>
      </c>
      <c r="D48" s="14">
        <v>3051.34</v>
      </c>
      <c r="E48" s="8">
        <v>3223</v>
      </c>
      <c r="F48" s="27" t="s">
        <v>55</v>
      </c>
      <c r="G48" s="42" t="s">
        <v>115</v>
      </c>
    </row>
    <row r="49" spans="1:7" ht="27" customHeight="1" thickBot="1" x14ac:dyDescent="0.3">
      <c r="A49" s="16" t="s">
        <v>13</v>
      </c>
      <c r="B49" s="17"/>
      <c r="C49" s="18"/>
      <c r="D49" s="19">
        <f>SUM(D48:D48)</f>
        <v>3051.34</v>
      </c>
      <c r="E49" s="18"/>
      <c r="F49" s="26"/>
      <c r="G49" s="43"/>
    </row>
    <row r="50" spans="1:7" x14ac:dyDescent="0.25">
      <c r="A50" s="7" t="s">
        <v>67</v>
      </c>
      <c r="B50" s="11" t="s">
        <v>68</v>
      </c>
      <c r="C50" s="8" t="s">
        <v>10</v>
      </c>
      <c r="D50" s="14">
        <v>17.82</v>
      </c>
      <c r="E50" s="8">
        <v>3221</v>
      </c>
      <c r="F50" s="27" t="s">
        <v>69</v>
      </c>
      <c r="G50" s="42" t="s">
        <v>115</v>
      </c>
    </row>
    <row r="51" spans="1:7" ht="27" customHeight="1" thickBot="1" x14ac:dyDescent="0.3">
      <c r="A51" s="16" t="s">
        <v>13</v>
      </c>
      <c r="B51" s="17"/>
      <c r="C51" s="18"/>
      <c r="D51" s="19">
        <f>SUM(D50:D50)</f>
        <v>17.82</v>
      </c>
      <c r="E51" s="18"/>
      <c r="F51" s="26"/>
      <c r="G51" s="43"/>
    </row>
    <row r="52" spans="1:7" x14ac:dyDescent="0.25">
      <c r="A52" s="7" t="s">
        <v>70</v>
      </c>
      <c r="B52" s="11" t="s">
        <v>71</v>
      </c>
      <c r="C52" s="8" t="s">
        <v>72</v>
      </c>
      <c r="D52" s="14">
        <v>139</v>
      </c>
      <c r="E52" s="8">
        <v>3225</v>
      </c>
      <c r="F52" s="27" t="s">
        <v>12</v>
      </c>
      <c r="G52" s="42" t="s">
        <v>115</v>
      </c>
    </row>
    <row r="53" spans="1:7" ht="27" customHeight="1" thickBot="1" x14ac:dyDescent="0.3">
      <c r="A53" s="16" t="s">
        <v>13</v>
      </c>
      <c r="B53" s="17"/>
      <c r="C53" s="18"/>
      <c r="D53" s="19">
        <f>SUM(D52:D52)</f>
        <v>139</v>
      </c>
      <c r="E53" s="18"/>
      <c r="F53" s="26"/>
      <c r="G53" s="43"/>
    </row>
    <row r="54" spans="1:7" x14ac:dyDescent="0.25">
      <c r="A54" s="7" t="s">
        <v>73</v>
      </c>
      <c r="B54" s="11" t="s">
        <v>74</v>
      </c>
      <c r="C54" s="8" t="s">
        <v>75</v>
      </c>
      <c r="D54" s="14">
        <v>1275</v>
      </c>
      <c r="E54" s="8">
        <v>3232</v>
      </c>
      <c r="F54" s="27" t="s">
        <v>76</v>
      </c>
      <c r="G54" s="42" t="s">
        <v>115</v>
      </c>
    </row>
    <row r="55" spans="1:7" ht="27" customHeight="1" thickBot="1" x14ac:dyDescent="0.3">
      <c r="A55" s="16" t="s">
        <v>13</v>
      </c>
      <c r="B55" s="17"/>
      <c r="C55" s="18"/>
      <c r="D55" s="19">
        <f>SUM(D54:D54)</f>
        <v>1275</v>
      </c>
      <c r="E55" s="18"/>
      <c r="F55" s="26"/>
      <c r="G55" s="43"/>
    </row>
    <row r="56" spans="1:7" x14ac:dyDescent="0.25">
      <c r="A56" s="7" t="s">
        <v>77</v>
      </c>
      <c r="B56" s="11" t="s">
        <v>78</v>
      </c>
      <c r="C56" s="8" t="s">
        <v>10</v>
      </c>
      <c r="D56" s="14">
        <v>716.94</v>
      </c>
      <c r="E56" s="8">
        <v>3236</v>
      </c>
      <c r="F56" s="27" t="s">
        <v>79</v>
      </c>
      <c r="G56" s="42" t="s">
        <v>115</v>
      </c>
    </row>
    <row r="57" spans="1:7" ht="27" customHeight="1" thickBot="1" x14ac:dyDescent="0.3">
      <c r="A57" s="16" t="s">
        <v>13</v>
      </c>
      <c r="B57" s="17"/>
      <c r="C57" s="18"/>
      <c r="D57" s="19">
        <f>SUM(D56:D56)</f>
        <v>716.94</v>
      </c>
      <c r="E57" s="18"/>
      <c r="F57" s="26"/>
      <c r="G57" s="43"/>
    </row>
    <row r="58" spans="1:7" x14ac:dyDescent="0.25">
      <c r="A58" s="7" t="s">
        <v>80</v>
      </c>
      <c r="B58" s="11" t="s">
        <v>81</v>
      </c>
      <c r="C58" s="8" t="s">
        <v>82</v>
      </c>
      <c r="D58" s="14">
        <v>112.55</v>
      </c>
      <c r="E58" s="8">
        <v>3234</v>
      </c>
      <c r="F58" s="27" t="s">
        <v>27</v>
      </c>
      <c r="G58" s="42" t="s">
        <v>115</v>
      </c>
    </row>
    <row r="59" spans="1:7" ht="27" customHeight="1" thickBot="1" x14ac:dyDescent="0.3">
      <c r="A59" s="16" t="s">
        <v>13</v>
      </c>
      <c r="B59" s="17"/>
      <c r="C59" s="18"/>
      <c r="D59" s="19">
        <f>SUM(D58:D58)</f>
        <v>112.55</v>
      </c>
      <c r="E59" s="18"/>
      <c r="F59" s="26"/>
      <c r="G59" s="43"/>
    </row>
    <row r="60" spans="1:7" x14ac:dyDescent="0.25">
      <c r="A60" s="7" t="s">
        <v>83</v>
      </c>
      <c r="B60" s="11" t="s">
        <v>84</v>
      </c>
      <c r="C60" s="8" t="s">
        <v>10</v>
      </c>
      <c r="D60" s="14">
        <v>460.29</v>
      </c>
      <c r="E60" s="8">
        <v>3237</v>
      </c>
      <c r="F60" s="27" t="s">
        <v>85</v>
      </c>
      <c r="G60" s="42" t="s">
        <v>115</v>
      </c>
    </row>
    <row r="61" spans="1:7" ht="27" customHeight="1" thickBot="1" x14ac:dyDescent="0.3">
      <c r="A61" s="16" t="s">
        <v>13</v>
      </c>
      <c r="B61" s="17"/>
      <c r="C61" s="18"/>
      <c r="D61" s="19">
        <f>SUM(D60:D60)</f>
        <v>460.29</v>
      </c>
      <c r="E61" s="18"/>
      <c r="F61" s="26"/>
      <c r="G61" s="43"/>
    </row>
    <row r="62" spans="1:7" x14ac:dyDescent="0.25">
      <c r="A62" s="7" t="s">
        <v>86</v>
      </c>
      <c r="B62" s="11" t="s">
        <v>87</v>
      </c>
      <c r="C62" s="8" t="s">
        <v>88</v>
      </c>
      <c r="D62" s="14">
        <v>797.12</v>
      </c>
      <c r="E62" s="8">
        <v>3222</v>
      </c>
      <c r="F62" s="27" t="s">
        <v>11</v>
      </c>
      <c r="G62" s="42" t="s">
        <v>115</v>
      </c>
    </row>
    <row r="63" spans="1:7" ht="27" customHeight="1" thickBot="1" x14ac:dyDescent="0.3">
      <c r="A63" s="16" t="s">
        <v>13</v>
      </c>
      <c r="B63" s="17"/>
      <c r="C63" s="18"/>
      <c r="D63" s="19">
        <f>SUM(D62:D62)</f>
        <v>797.12</v>
      </c>
      <c r="E63" s="18"/>
      <c r="F63" s="26"/>
      <c r="G63" s="43"/>
    </row>
    <row r="64" spans="1:7" x14ac:dyDescent="0.25">
      <c r="A64" s="7" t="s">
        <v>89</v>
      </c>
      <c r="B64" s="11" t="s">
        <v>90</v>
      </c>
      <c r="C64" s="8" t="s">
        <v>10</v>
      </c>
      <c r="D64" s="14">
        <v>6000</v>
      </c>
      <c r="E64" s="8">
        <v>3232</v>
      </c>
      <c r="F64" s="27" t="s">
        <v>76</v>
      </c>
      <c r="G64" s="42" t="s">
        <v>115</v>
      </c>
    </row>
    <row r="65" spans="1:7" ht="27" customHeight="1" thickBot="1" x14ac:dyDescent="0.3">
      <c r="A65" s="16" t="s">
        <v>13</v>
      </c>
      <c r="B65" s="17"/>
      <c r="C65" s="18"/>
      <c r="D65" s="19">
        <f>SUM(D64:D64)</f>
        <v>6000</v>
      </c>
      <c r="E65" s="18"/>
      <c r="F65" s="26"/>
      <c r="G65" s="43"/>
    </row>
    <row r="66" spans="1:7" x14ac:dyDescent="0.25">
      <c r="A66" s="7" t="s">
        <v>91</v>
      </c>
      <c r="B66" s="11" t="s">
        <v>92</v>
      </c>
      <c r="C66" s="8" t="s">
        <v>75</v>
      </c>
      <c r="D66" s="14">
        <v>15.02</v>
      </c>
      <c r="E66" s="8">
        <v>3223</v>
      </c>
      <c r="F66" s="27" t="s">
        <v>55</v>
      </c>
      <c r="G66" s="42" t="s">
        <v>115</v>
      </c>
    </row>
    <row r="67" spans="1:7" ht="27" customHeight="1" thickBot="1" x14ac:dyDescent="0.3">
      <c r="A67" s="16" t="s">
        <v>13</v>
      </c>
      <c r="B67" s="17"/>
      <c r="C67" s="18"/>
      <c r="D67" s="19">
        <f>SUM(D66:D66)</f>
        <v>15.02</v>
      </c>
      <c r="E67" s="18"/>
      <c r="F67" s="26"/>
      <c r="G67" s="43"/>
    </row>
    <row r="68" spans="1:7" x14ac:dyDescent="0.25">
      <c r="A68" s="7" t="s">
        <v>93</v>
      </c>
      <c r="B68" s="11" t="s">
        <v>92</v>
      </c>
      <c r="C68" s="8" t="s">
        <v>10</v>
      </c>
      <c r="D68" s="14">
        <v>110</v>
      </c>
      <c r="E68" s="8">
        <v>3213</v>
      </c>
      <c r="F68" s="27" t="s">
        <v>94</v>
      </c>
      <c r="G68" s="42" t="s">
        <v>115</v>
      </c>
    </row>
    <row r="69" spans="1:7" ht="27" customHeight="1" thickBot="1" x14ac:dyDescent="0.3">
      <c r="A69" s="16" t="s">
        <v>13</v>
      </c>
      <c r="B69" s="17"/>
      <c r="C69" s="18"/>
      <c r="D69" s="19">
        <f>SUM(D68:D68)</f>
        <v>110</v>
      </c>
      <c r="E69" s="18"/>
      <c r="F69" s="26"/>
      <c r="G69" s="43"/>
    </row>
    <row r="70" spans="1:7" x14ac:dyDescent="0.25">
      <c r="A70" s="7" t="s">
        <v>95</v>
      </c>
      <c r="B70" s="11" t="s">
        <v>92</v>
      </c>
      <c r="C70" s="8" t="s">
        <v>10</v>
      </c>
      <c r="D70" s="14">
        <v>45</v>
      </c>
      <c r="E70" s="8">
        <v>3299</v>
      </c>
      <c r="F70" s="27" t="s">
        <v>96</v>
      </c>
      <c r="G70" s="42" t="s">
        <v>115</v>
      </c>
    </row>
    <row r="71" spans="1:7" ht="27" customHeight="1" thickBot="1" x14ac:dyDescent="0.3">
      <c r="A71" s="16" t="s">
        <v>13</v>
      </c>
      <c r="B71" s="17"/>
      <c r="C71" s="18"/>
      <c r="D71" s="19">
        <f>SUM(D70:D70)</f>
        <v>45</v>
      </c>
      <c r="E71" s="18"/>
      <c r="F71" s="26"/>
      <c r="G71" s="43"/>
    </row>
    <row r="72" spans="1:7" x14ac:dyDescent="0.25">
      <c r="A72" s="7" t="s">
        <v>97</v>
      </c>
      <c r="B72" s="11" t="s">
        <v>92</v>
      </c>
      <c r="C72" s="8" t="s">
        <v>10</v>
      </c>
      <c r="D72" s="14">
        <v>584</v>
      </c>
      <c r="E72" s="8">
        <v>3299</v>
      </c>
      <c r="F72" s="27" t="s">
        <v>96</v>
      </c>
      <c r="G72" s="42" t="s">
        <v>115</v>
      </c>
    </row>
    <row r="73" spans="1:7" ht="27" customHeight="1" thickBot="1" x14ac:dyDescent="0.3">
      <c r="A73" s="16" t="s">
        <v>13</v>
      </c>
      <c r="B73" s="17"/>
      <c r="C73" s="18"/>
      <c r="D73" s="19">
        <f>SUM(D72:D72)</f>
        <v>584</v>
      </c>
      <c r="E73" s="18"/>
      <c r="F73" s="26"/>
      <c r="G73" s="43"/>
    </row>
    <row r="74" spans="1:7" x14ac:dyDescent="0.25">
      <c r="A74" s="7" t="s">
        <v>98</v>
      </c>
      <c r="B74" s="11" t="s">
        <v>99</v>
      </c>
      <c r="C74" s="8" t="s">
        <v>10</v>
      </c>
      <c r="D74" s="14">
        <v>99.2</v>
      </c>
      <c r="E74" s="8">
        <v>3239</v>
      </c>
      <c r="F74" s="27" t="s">
        <v>36</v>
      </c>
      <c r="G74" s="42" t="s">
        <v>115</v>
      </c>
    </row>
    <row r="75" spans="1:7" ht="27" customHeight="1" thickBot="1" x14ac:dyDescent="0.3">
      <c r="A75" s="16" t="s">
        <v>13</v>
      </c>
      <c r="B75" s="17"/>
      <c r="C75" s="18"/>
      <c r="D75" s="19">
        <f>SUM(D74:D74)</f>
        <v>99.2</v>
      </c>
      <c r="E75" s="18"/>
      <c r="F75" s="26"/>
      <c r="G75" s="43"/>
    </row>
    <row r="76" spans="1:7" x14ac:dyDescent="0.25">
      <c r="A76" s="7" t="s">
        <v>100</v>
      </c>
      <c r="B76" s="11" t="s">
        <v>101</v>
      </c>
      <c r="C76" s="8" t="s">
        <v>10</v>
      </c>
      <c r="D76" s="14">
        <v>52</v>
      </c>
      <c r="E76" s="8">
        <v>3299</v>
      </c>
      <c r="F76" s="27" t="s">
        <v>96</v>
      </c>
      <c r="G76" s="42" t="s">
        <v>115</v>
      </c>
    </row>
    <row r="77" spans="1:7" ht="27" customHeight="1" thickBot="1" x14ac:dyDescent="0.3">
      <c r="A77" s="16" t="s">
        <v>13</v>
      </c>
      <c r="B77" s="17"/>
      <c r="C77" s="18"/>
      <c r="D77" s="19">
        <f>SUM(D76:D76)</f>
        <v>52</v>
      </c>
      <c r="E77" s="18"/>
      <c r="F77" s="26"/>
      <c r="G77" s="43"/>
    </row>
    <row r="78" spans="1:7" x14ac:dyDescent="0.25">
      <c r="A78" s="7" t="s">
        <v>102</v>
      </c>
      <c r="B78" s="11" t="s">
        <v>103</v>
      </c>
      <c r="C78" s="8" t="s">
        <v>10</v>
      </c>
      <c r="D78" s="14">
        <v>8</v>
      </c>
      <c r="E78" s="8">
        <v>3221</v>
      </c>
      <c r="F78" s="27" t="s">
        <v>69</v>
      </c>
      <c r="G78" s="42" t="s">
        <v>115</v>
      </c>
    </row>
    <row r="79" spans="1:7" ht="27" customHeight="1" thickBot="1" x14ac:dyDescent="0.3">
      <c r="A79" s="16" t="s">
        <v>13</v>
      </c>
      <c r="B79" s="17"/>
      <c r="C79" s="18"/>
      <c r="D79" s="19">
        <f>SUM(D78:D78)</f>
        <v>8</v>
      </c>
      <c r="E79" s="18"/>
      <c r="F79" s="26"/>
      <c r="G79" s="43"/>
    </row>
    <row r="80" spans="1:7" x14ac:dyDescent="0.25">
      <c r="A80" s="7" t="s">
        <v>104</v>
      </c>
      <c r="B80" s="11" t="s">
        <v>105</v>
      </c>
      <c r="C80" s="8" t="s">
        <v>10</v>
      </c>
      <c r="D80" s="14">
        <v>9.86</v>
      </c>
      <c r="E80" s="8">
        <v>3221</v>
      </c>
      <c r="F80" s="27" t="s">
        <v>69</v>
      </c>
      <c r="G80" s="42" t="s">
        <v>115</v>
      </c>
    </row>
    <row r="81" spans="1:7" ht="27" customHeight="1" thickBot="1" x14ac:dyDescent="0.3">
      <c r="A81" s="16" t="s">
        <v>13</v>
      </c>
      <c r="B81" s="17"/>
      <c r="C81" s="18"/>
      <c r="D81" s="19">
        <f>SUM(D80:D80)</f>
        <v>9.86</v>
      </c>
      <c r="E81" s="18"/>
      <c r="F81" s="26"/>
      <c r="G81" s="43"/>
    </row>
    <row r="82" spans="1:7" x14ac:dyDescent="0.25">
      <c r="A82" s="7" t="s">
        <v>126</v>
      </c>
      <c r="B82" s="11" t="s">
        <v>106</v>
      </c>
      <c r="C82" s="8" t="s">
        <v>107</v>
      </c>
      <c r="D82" s="14">
        <v>34.299999999999997</v>
      </c>
      <c r="E82" s="8">
        <v>3231</v>
      </c>
      <c r="F82" s="27" t="s">
        <v>22</v>
      </c>
      <c r="G82" s="42" t="s">
        <v>115</v>
      </c>
    </row>
    <row r="83" spans="1:7" ht="27" customHeight="1" thickBot="1" x14ac:dyDescent="0.3">
      <c r="A83" s="16" t="s">
        <v>13</v>
      </c>
      <c r="B83" s="17"/>
      <c r="C83" s="18"/>
      <c r="D83" s="19">
        <f>SUM(D82:D82)</f>
        <v>34.299999999999997</v>
      </c>
      <c r="E83" s="18"/>
      <c r="F83" s="26"/>
      <c r="G83" s="43"/>
    </row>
    <row r="84" spans="1:7" ht="27" customHeight="1" thickBot="1" x14ac:dyDescent="0.3">
      <c r="A84" s="47" t="s">
        <v>13</v>
      </c>
      <c r="B84" s="48"/>
      <c r="C84" s="49"/>
      <c r="D84" s="50">
        <f>D9+D11+D13+D15+D17+D19+D21+D23+D25+D27+D29+D31+D33+D35+D37+D39+D41+D43+D45+D47+D49+D51+D53+D55+D57+D59+D61+D63+D65+D67+D69+D71+D73+D75+D77+D79+D81+D83</f>
        <v>37028.82</v>
      </c>
      <c r="E84" s="49"/>
      <c r="F84" s="25"/>
      <c r="G84" s="51"/>
    </row>
    <row r="85" spans="1:7" ht="27" customHeight="1" thickBot="1" x14ac:dyDescent="0.3">
      <c r="A85" s="53" t="s">
        <v>130</v>
      </c>
      <c r="B85" s="21" t="s">
        <v>127</v>
      </c>
      <c r="C85" s="22" t="s">
        <v>128</v>
      </c>
      <c r="D85" s="54">
        <f>4.64+2.32+14.5</f>
        <v>21.46</v>
      </c>
      <c r="E85" s="22">
        <v>3231</v>
      </c>
      <c r="F85" s="55" t="s">
        <v>22</v>
      </c>
      <c r="G85" s="56" t="s">
        <v>115</v>
      </c>
    </row>
    <row r="86" spans="1:7" ht="27" customHeight="1" thickBot="1" x14ac:dyDescent="0.3">
      <c r="A86" s="53" t="s">
        <v>129</v>
      </c>
      <c r="B86" s="21" t="s">
        <v>131</v>
      </c>
      <c r="C86" s="22" t="s">
        <v>128</v>
      </c>
      <c r="D86" s="54">
        <v>19.989999999999998</v>
      </c>
      <c r="E86" s="22">
        <v>3225</v>
      </c>
      <c r="F86" s="39" t="s">
        <v>12</v>
      </c>
      <c r="G86" s="57" t="s">
        <v>115</v>
      </c>
    </row>
    <row r="87" spans="1:7" ht="27" customHeight="1" thickBot="1" x14ac:dyDescent="0.3">
      <c r="A87" s="53" t="s">
        <v>132</v>
      </c>
      <c r="B87" s="21" t="s">
        <v>133</v>
      </c>
      <c r="C87" s="22" t="s">
        <v>10</v>
      </c>
      <c r="D87" s="54">
        <f>6</f>
        <v>6</v>
      </c>
      <c r="E87" s="22">
        <v>3224</v>
      </c>
      <c r="F87" s="39" t="s">
        <v>134</v>
      </c>
      <c r="G87" s="57" t="s">
        <v>115</v>
      </c>
    </row>
    <row r="88" spans="1:7" ht="27" customHeight="1" thickBot="1" x14ac:dyDescent="0.3">
      <c r="A88" s="53" t="s">
        <v>135</v>
      </c>
      <c r="B88" s="21" t="s">
        <v>136</v>
      </c>
      <c r="C88" s="22" t="s">
        <v>10</v>
      </c>
      <c r="D88" s="54">
        <v>7.64</v>
      </c>
      <c r="E88" s="22">
        <v>3224</v>
      </c>
      <c r="F88" s="39" t="s">
        <v>134</v>
      </c>
      <c r="G88" s="57" t="s">
        <v>115</v>
      </c>
    </row>
    <row r="89" spans="1:7" ht="27" customHeight="1" thickBot="1" x14ac:dyDescent="0.3">
      <c r="A89" s="53" t="s">
        <v>137</v>
      </c>
      <c r="B89" s="21" t="s">
        <v>138</v>
      </c>
      <c r="C89" s="22" t="s">
        <v>10</v>
      </c>
      <c r="D89" s="54">
        <f>25.36+70.5</f>
        <v>95.86</v>
      </c>
      <c r="E89" s="22">
        <v>3224</v>
      </c>
      <c r="F89" s="39" t="s">
        <v>134</v>
      </c>
      <c r="G89" s="57" t="s">
        <v>115</v>
      </c>
    </row>
    <row r="90" spans="1:7" ht="27" customHeight="1" thickBot="1" x14ac:dyDescent="0.3">
      <c r="A90" s="53" t="s">
        <v>139</v>
      </c>
      <c r="B90" s="21" t="s">
        <v>140</v>
      </c>
      <c r="C90" s="22" t="s">
        <v>10</v>
      </c>
      <c r="D90" s="54">
        <v>10.5</v>
      </c>
      <c r="E90" s="22">
        <v>3224</v>
      </c>
      <c r="F90" s="39" t="s">
        <v>134</v>
      </c>
      <c r="G90" s="57" t="s">
        <v>115</v>
      </c>
    </row>
    <row r="91" spans="1:7" ht="27" customHeight="1" thickBot="1" x14ac:dyDescent="0.3">
      <c r="A91" s="53" t="s">
        <v>141</v>
      </c>
      <c r="B91" s="21" t="s">
        <v>142</v>
      </c>
      <c r="C91" s="22" t="s">
        <v>10</v>
      </c>
      <c r="D91" s="54">
        <v>22.75</v>
      </c>
      <c r="E91" s="22">
        <v>3221</v>
      </c>
      <c r="F91" s="39" t="s">
        <v>69</v>
      </c>
      <c r="G91" s="57" t="s">
        <v>115</v>
      </c>
    </row>
    <row r="92" spans="1:7" ht="27" customHeight="1" thickBot="1" x14ac:dyDescent="0.3">
      <c r="A92" s="53" t="s">
        <v>143</v>
      </c>
      <c r="B92" s="21" t="s">
        <v>144</v>
      </c>
      <c r="C92" s="22" t="s">
        <v>10</v>
      </c>
      <c r="D92" s="54">
        <v>2.65</v>
      </c>
      <c r="E92" s="22">
        <v>3224</v>
      </c>
      <c r="F92" s="39" t="s">
        <v>134</v>
      </c>
      <c r="G92" s="57" t="s">
        <v>115</v>
      </c>
    </row>
    <row r="93" spans="1:7" ht="27" customHeight="1" thickBot="1" x14ac:dyDescent="0.3">
      <c r="A93" s="53" t="s">
        <v>145</v>
      </c>
      <c r="B93" s="21" t="s">
        <v>146</v>
      </c>
      <c r="C93" s="22" t="s">
        <v>10</v>
      </c>
      <c r="D93" s="54">
        <v>9.9499999999999993</v>
      </c>
      <c r="E93" s="22">
        <v>3224</v>
      </c>
      <c r="F93" s="39" t="s">
        <v>134</v>
      </c>
      <c r="G93" s="57" t="s">
        <v>115</v>
      </c>
    </row>
    <row r="94" spans="1:7" ht="27" customHeight="1" thickBot="1" x14ac:dyDescent="0.3">
      <c r="A94" s="53" t="s">
        <v>147</v>
      </c>
      <c r="B94" s="21" t="s">
        <v>148</v>
      </c>
      <c r="C94" s="22" t="s">
        <v>10</v>
      </c>
      <c r="D94" s="54">
        <v>2.89</v>
      </c>
      <c r="E94" s="22">
        <v>3221</v>
      </c>
      <c r="F94" s="39" t="s">
        <v>69</v>
      </c>
      <c r="G94" s="57" t="s">
        <v>115</v>
      </c>
    </row>
    <row r="95" spans="1:7" ht="27" customHeight="1" thickBot="1" x14ac:dyDescent="0.3">
      <c r="A95" s="53" t="s">
        <v>149</v>
      </c>
      <c r="B95" s="21" t="s">
        <v>103</v>
      </c>
      <c r="C95" s="22" t="s">
        <v>10</v>
      </c>
      <c r="D95" s="54">
        <v>2.5499999999999998</v>
      </c>
      <c r="E95" s="22">
        <v>3221</v>
      </c>
      <c r="F95" s="39" t="s">
        <v>69</v>
      </c>
      <c r="G95" s="57" t="s">
        <v>115</v>
      </c>
    </row>
    <row r="96" spans="1:7" ht="27" customHeight="1" thickBot="1" x14ac:dyDescent="0.3">
      <c r="A96" s="53" t="s">
        <v>150</v>
      </c>
      <c r="B96" s="21" t="s">
        <v>151</v>
      </c>
      <c r="C96" s="22" t="s">
        <v>10</v>
      </c>
      <c r="D96" s="54">
        <v>13.13</v>
      </c>
      <c r="E96" s="22">
        <v>3221</v>
      </c>
      <c r="F96" s="39" t="s">
        <v>69</v>
      </c>
      <c r="G96" s="57" t="s">
        <v>115</v>
      </c>
    </row>
    <row r="97" spans="1:7" ht="27" customHeight="1" thickBot="1" x14ac:dyDescent="0.3">
      <c r="A97" s="53" t="s">
        <v>13</v>
      </c>
      <c r="B97" s="21"/>
      <c r="C97" s="22"/>
      <c r="D97" s="54">
        <f>D85+D86+D87+D88+D89+D90+D91+D92+D93+D95+D96+D94</f>
        <v>215.36999999999998</v>
      </c>
      <c r="E97" s="22"/>
      <c r="F97" s="55"/>
      <c r="G97" s="51"/>
    </row>
    <row r="98" spans="1:7" x14ac:dyDescent="0.25">
      <c r="A98" s="7"/>
      <c r="B98" s="11"/>
      <c r="C98" s="8"/>
      <c r="D98" s="34">
        <f>6514.1+185.15+1124.23</f>
        <v>7823.48</v>
      </c>
      <c r="E98" s="8">
        <v>3111</v>
      </c>
      <c r="F98" s="25" t="s">
        <v>120</v>
      </c>
      <c r="G98" s="31" t="s">
        <v>115</v>
      </c>
    </row>
    <row r="99" spans="1:7" x14ac:dyDescent="0.25">
      <c r="A99" s="7"/>
      <c r="B99" s="11"/>
      <c r="C99" s="8"/>
      <c r="D99" s="34">
        <f>9132.72+1347.09+2563.71</f>
        <v>13043.52</v>
      </c>
      <c r="E99" s="8">
        <v>3111</v>
      </c>
      <c r="F99" s="25" t="s">
        <v>123</v>
      </c>
      <c r="G99" s="35" t="s">
        <v>115</v>
      </c>
    </row>
    <row r="100" spans="1:7" x14ac:dyDescent="0.25">
      <c r="A100" s="7"/>
      <c r="B100" s="11"/>
      <c r="C100" s="8"/>
      <c r="D100" s="34">
        <v>1290.8599999999999</v>
      </c>
      <c r="E100" s="8">
        <v>3132</v>
      </c>
      <c r="F100" s="25" t="s">
        <v>122</v>
      </c>
      <c r="G100" s="35" t="s">
        <v>115</v>
      </c>
    </row>
    <row r="101" spans="1:7" x14ac:dyDescent="0.25">
      <c r="A101" s="7"/>
      <c r="B101" s="11"/>
      <c r="C101" s="8"/>
      <c r="D101" s="34">
        <v>2152.1799999999998</v>
      </c>
      <c r="E101" s="8">
        <v>3132</v>
      </c>
      <c r="F101" s="25" t="s">
        <v>124</v>
      </c>
      <c r="G101" s="35" t="s">
        <v>115</v>
      </c>
    </row>
    <row r="102" spans="1:7" x14ac:dyDescent="0.25">
      <c r="A102" s="7"/>
      <c r="B102" s="11"/>
      <c r="C102" s="8"/>
      <c r="D102" s="34">
        <v>168.21</v>
      </c>
      <c r="E102" s="8">
        <v>3211</v>
      </c>
      <c r="F102" s="25" t="s">
        <v>109</v>
      </c>
      <c r="G102" s="35" t="s">
        <v>115</v>
      </c>
    </row>
    <row r="103" spans="1:7" x14ac:dyDescent="0.25">
      <c r="A103" s="7"/>
      <c r="B103" s="11"/>
      <c r="C103" s="8"/>
      <c r="D103" s="34">
        <v>316.29000000000002</v>
      </c>
      <c r="E103" s="8">
        <v>3212</v>
      </c>
      <c r="F103" s="25" t="s">
        <v>125</v>
      </c>
      <c r="G103" s="35" t="s">
        <v>115</v>
      </c>
    </row>
    <row r="104" spans="1:7" x14ac:dyDescent="0.25">
      <c r="A104" s="7"/>
      <c r="B104" s="11"/>
      <c r="C104" s="8"/>
      <c r="D104" s="34">
        <v>451.83</v>
      </c>
      <c r="E104" s="8">
        <v>3212</v>
      </c>
      <c r="F104" s="25" t="s">
        <v>121</v>
      </c>
      <c r="G104" s="35" t="s">
        <v>115</v>
      </c>
    </row>
    <row r="105" spans="1:7" x14ac:dyDescent="0.25">
      <c r="A105" s="7"/>
      <c r="B105" s="11"/>
      <c r="C105" s="8"/>
      <c r="D105" s="14">
        <v>55.7</v>
      </c>
      <c r="E105" s="8">
        <v>3214</v>
      </c>
      <c r="F105" s="25" t="s">
        <v>111</v>
      </c>
      <c r="G105" s="35" t="s">
        <v>115</v>
      </c>
    </row>
    <row r="106" spans="1:7" x14ac:dyDescent="0.25">
      <c r="A106" s="7"/>
      <c r="B106" s="11"/>
      <c r="C106" s="8"/>
      <c r="D106" s="14">
        <v>862.3</v>
      </c>
      <c r="E106" s="8">
        <v>3237</v>
      </c>
      <c r="F106" s="25" t="s">
        <v>85</v>
      </c>
      <c r="G106" s="35" t="s">
        <v>115</v>
      </c>
    </row>
    <row r="107" spans="1:7" x14ac:dyDescent="0.25">
      <c r="A107" s="7"/>
      <c r="B107" s="11"/>
      <c r="C107" s="8"/>
      <c r="D107" s="14">
        <v>363.16</v>
      </c>
      <c r="E107" s="8">
        <v>3291</v>
      </c>
      <c r="F107" s="25" t="s">
        <v>112</v>
      </c>
      <c r="G107" s="35" t="s">
        <v>115</v>
      </c>
    </row>
    <row r="108" spans="1:7" x14ac:dyDescent="0.25">
      <c r="A108" s="7"/>
      <c r="B108" s="11"/>
      <c r="C108" s="8"/>
      <c r="D108" s="14">
        <v>-23</v>
      </c>
      <c r="E108" s="8">
        <v>3299</v>
      </c>
      <c r="F108" s="25" t="s">
        <v>96</v>
      </c>
      <c r="G108" s="35" t="s">
        <v>115</v>
      </c>
    </row>
    <row r="109" spans="1:7" x14ac:dyDescent="0.25">
      <c r="A109" s="7"/>
      <c r="B109" s="11"/>
      <c r="C109" s="8"/>
      <c r="D109" s="14">
        <f>57.5+8</f>
        <v>65.5</v>
      </c>
      <c r="E109" s="8">
        <v>3299</v>
      </c>
      <c r="F109" s="25" t="s">
        <v>96</v>
      </c>
      <c r="G109" s="35" t="s">
        <v>115</v>
      </c>
    </row>
    <row r="110" spans="1:7" x14ac:dyDescent="0.25">
      <c r="A110" s="58" t="s">
        <v>13</v>
      </c>
      <c r="B110" s="11"/>
      <c r="C110" s="8"/>
      <c r="D110" s="32">
        <f>SUM(D98:D109)</f>
        <v>26570.030000000002</v>
      </c>
      <c r="E110" s="8"/>
      <c r="F110" s="25"/>
      <c r="G110" s="36"/>
    </row>
    <row r="111" spans="1:7" ht="15.75" thickBot="1" x14ac:dyDescent="0.3">
      <c r="A111" s="7"/>
      <c r="B111" s="11"/>
      <c r="C111" s="8"/>
      <c r="D111" s="14"/>
      <c r="E111" s="8"/>
      <c r="F111" s="25"/>
      <c r="G111" s="37"/>
    </row>
    <row r="112" spans="1:7" x14ac:dyDescent="0.25">
      <c r="A112" s="7"/>
      <c r="B112" s="11"/>
      <c r="C112" s="8"/>
      <c r="D112" s="14">
        <v>142037.89000000001</v>
      </c>
      <c r="E112" s="8">
        <v>3111</v>
      </c>
      <c r="F112" s="25" t="s">
        <v>108</v>
      </c>
      <c r="G112" s="38" t="s">
        <v>119</v>
      </c>
    </row>
    <row r="113" spans="1:7" x14ac:dyDescent="0.25">
      <c r="A113" s="7"/>
      <c r="B113" s="11"/>
      <c r="C113" s="8"/>
      <c r="D113" s="14">
        <v>23501.11</v>
      </c>
      <c r="E113" s="8">
        <v>3132</v>
      </c>
      <c r="F113" s="25" t="s">
        <v>116</v>
      </c>
      <c r="G113" s="36" t="s">
        <v>119</v>
      </c>
    </row>
    <row r="114" spans="1:7" x14ac:dyDescent="0.25">
      <c r="A114" s="7"/>
      <c r="B114" s="11"/>
      <c r="C114" s="8"/>
      <c r="D114" s="34">
        <v>3870.71</v>
      </c>
      <c r="E114" s="8">
        <v>3121</v>
      </c>
      <c r="F114" s="25" t="s">
        <v>117</v>
      </c>
      <c r="G114" s="36" t="s">
        <v>119</v>
      </c>
    </row>
    <row r="115" spans="1:7" x14ac:dyDescent="0.25">
      <c r="A115" s="7"/>
      <c r="B115" s="11"/>
      <c r="C115" s="8"/>
      <c r="D115" s="14">
        <v>3679.59</v>
      </c>
      <c r="E115" s="8">
        <v>3212</v>
      </c>
      <c r="F115" s="25" t="s">
        <v>110</v>
      </c>
      <c r="G115" s="36" t="s">
        <v>119</v>
      </c>
    </row>
    <row r="116" spans="1:7" ht="15.75" thickBot="1" x14ac:dyDescent="0.3">
      <c r="A116" s="7"/>
      <c r="B116" s="11"/>
      <c r="C116" s="8"/>
      <c r="D116" s="14">
        <v>336</v>
      </c>
      <c r="E116" s="8">
        <v>3295</v>
      </c>
      <c r="F116" s="25" t="s">
        <v>118</v>
      </c>
      <c r="G116" s="30" t="s">
        <v>119</v>
      </c>
    </row>
    <row r="117" spans="1:7" x14ac:dyDescent="0.25">
      <c r="A117" s="58" t="s">
        <v>13</v>
      </c>
      <c r="B117" s="11"/>
      <c r="C117" s="8"/>
      <c r="D117" s="32">
        <f>SUM(D112:D116)</f>
        <v>173425.3</v>
      </c>
      <c r="E117" s="8"/>
      <c r="F117" s="25"/>
      <c r="G117" s="29"/>
    </row>
    <row r="118" spans="1:7" ht="21" customHeight="1" thickBot="1" x14ac:dyDescent="0.3">
      <c r="A118" s="16"/>
      <c r="B118" s="17"/>
      <c r="C118" s="18"/>
      <c r="D118" s="19"/>
      <c r="E118" s="18"/>
      <c r="F118" s="26"/>
      <c r="G118" s="30"/>
    </row>
    <row r="119" spans="1:7" ht="21" customHeight="1" thickBot="1" x14ac:dyDescent="0.3">
      <c r="A119" s="16"/>
      <c r="B119" s="17"/>
      <c r="C119" s="18"/>
      <c r="D119" s="19"/>
      <c r="E119" s="18"/>
      <c r="F119" s="26"/>
      <c r="G119" s="33"/>
    </row>
    <row r="120" spans="1:7" ht="15.75" thickBot="1" x14ac:dyDescent="0.3">
      <c r="A120" s="20" t="s">
        <v>113</v>
      </c>
      <c r="B120" s="21"/>
      <c r="C120" s="22"/>
      <c r="D120" s="23">
        <f>D84+D97+D110+D117</f>
        <v>237239.52</v>
      </c>
      <c r="E120" s="22"/>
      <c r="F120" s="39"/>
      <c r="G120" s="40"/>
    </row>
    <row r="121" spans="1:7" x14ac:dyDescent="0.25">
      <c r="A121" s="7"/>
      <c r="B121" s="11"/>
      <c r="C121" s="8"/>
      <c r="D121" s="14"/>
      <c r="E121" s="8"/>
      <c r="F121" s="7"/>
    </row>
    <row r="122" spans="1:7" x14ac:dyDescent="0.25">
      <c r="A122" s="7"/>
      <c r="B122" s="11"/>
      <c r="C122" s="8"/>
      <c r="D122" s="14"/>
      <c r="E122" s="8"/>
      <c r="F122" s="7"/>
    </row>
    <row r="123" spans="1:7" x14ac:dyDescent="0.25">
      <c r="A123" s="7"/>
      <c r="B123" s="11"/>
      <c r="C123" s="8"/>
      <c r="D123" s="14"/>
      <c r="E123" s="41"/>
      <c r="F123" s="7"/>
    </row>
    <row r="124" spans="1:7" x14ac:dyDescent="0.25">
      <c r="A124" s="7"/>
      <c r="B124" s="11"/>
      <c r="C124" s="8"/>
      <c r="D124" s="14"/>
      <c r="E124" s="8"/>
      <c r="F124" s="7"/>
    </row>
    <row r="125" spans="1:7" x14ac:dyDescent="0.25">
      <c r="A125" s="7"/>
      <c r="B125" s="11"/>
      <c r="C125" s="8"/>
      <c r="D125" s="14"/>
      <c r="E125" s="8"/>
      <c r="F125" s="7"/>
    </row>
    <row r="126" spans="1:7" x14ac:dyDescent="0.25">
      <c r="A126" s="7"/>
      <c r="B126" s="11"/>
      <c r="C126" s="8"/>
      <c r="D126" s="14"/>
      <c r="E126" s="8"/>
      <c r="F126" s="7"/>
    </row>
    <row r="127" spans="1:7" x14ac:dyDescent="0.25">
      <c r="A127" s="7"/>
      <c r="B127" s="11"/>
      <c r="C127" s="8"/>
      <c r="D127" s="14"/>
      <c r="E127" s="8"/>
      <c r="F127" s="7"/>
    </row>
    <row r="128" spans="1:7" x14ac:dyDescent="0.25">
      <c r="A128" s="7"/>
      <c r="B128" s="11"/>
      <c r="C128" s="8"/>
      <c r="D128" s="14"/>
      <c r="E128" s="8"/>
      <c r="F128" s="7"/>
    </row>
    <row r="129" spans="1:6" x14ac:dyDescent="0.25">
      <c r="A129" s="7"/>
      <c r="B129" s="11"/>
      <c r="C129" s="8"/>
      <c r="D129" s="14"/>
      <c r="E129" s="8"/>
      <c r="F129" s="7"/>
    </row>
    <row r="130" spans="1:6" x14ac:dyDescent="0.25">
      <c r="A130" s="7"/>
      <c r="B130" s="11"/>
      <c r="C130" s="8"/>
      <c r="D130" s="14"/>
      <c r="E130" s="8"/>
      <c r="F130" s="7"/>
    </row>
    <row r="131" spans="1:6" x14ac:dyDescent="0.25">
      <c r="A131" s="7"/>
      <c r="B131" s="11"/>
      <c r="C131" s="8"/>
      <c r="D131" s="14"/>
      <c r="E131" s="8"/>
      <c r="F131" s="7"/>
    </row>
    <row r="132" spans="1:6" x14ac:dyDescent="0.25">
      <c r="A132" s="7"/>
      <c r="B132" s="11"/>
      <c r="C132" s="8"/>
      <c r="D132" s="14"/>
      <c r="E132" s="8"/>
      <c r="F132" s="7"/>
    </row>
    <row r="133" spans="1:6" x14ac:dyDescent="0.25">
      <c r="A133" s="7"/>
      <c r="B133" s="11"/>
      <c r="C133" s="8"/>
      <c r="D133" s="14"/>
      <c r="E133" s="8"/>
      <c r="F133" s="7"/>
    </row>
    <row r="134" spans="1:6" x14ac:dyDescent="0.25">
      <c r="A134" s="7"/>
      <c r="B134" s="11"/>
      <c r="C134" s="8"/>
      <c r="D134" s="14"/>
      <c r="E134" s="8"/>
      <c r="F134" s="7"/>
    </row>
    <row r="135" spans="1:6" x14ac:dyDescent="0.25">
      <c r="A135" s="7"/>
      <c r="B135" s="11"/>
      <c r="C135" s="8"/>
      <c r="D135" s="14"/>
      <c r="E135" s="8"/>
      <c r="F135" s="7"/>
    </row>
    <row r="136" spans="1:6" x14ac:dyDescent="0.25">
      <c r="A136" s="7"/>
      <c r="B136" s="11"/>
      <c r="C136" s="8"/>
      <c r="D136" s="14"/>
      <c r="E136" s="8"/>
      <c r="F136" s="7"/>
    </row>
    <row r="137" spans="1:6" x14ac:dyDescent="0.25">
      <c r="A137" s="7"/>
      <c r="B137" s="11"/>
      <c r="C137" s="8"/>
      <c r="D137" s="14"/>
      <c r="E137" s="8"/>
      <c r="F137" s="7"/>
    </row>
    <row r="138" spans="1:6" x14ac:dyDescent="0.25">
      <c r="A138" s="7"/>
      <c r="B138" s="11"/>
      <c r="C138" s="8"/>
      <c r="D138" s="14"/>
      <c r="E138" s="8"/>
      <c r="F138" s="7"/>
    </row>
    <row r="139" spans="1:6" x14ac:dyDescent="0.25">
      <c r="A139" s="7"/>
      <c r="B139" s="11"/>
      <c r="C139" s="8"/>
      <c r="D139" s="14"/>
      <c r="E139" s="8"/>
      <c r="F139" s="7"/>
    </row>
    <row r="140" spans="1:6" x14ac:dyDescent="0.25">
      <c r="A140" s="7"/>
      <c r="B140" s="11"/>
      <c r="C140" s="8"/>
      <c r="D140" s="14"/>
      <c r="E140" s="8"/>
      <c r="F140" s="7"/>
    </row>
    <row r="141" spans="1:6" x14ac:dyDescent="0.25">
      <c r="A141" s="7"/>
      <c r="B141" s="11"/>
      <c r="C141" s="8"/>
      <c r="D141" s="14"/>
      <c r="E141" s="8"/>
      <c r="F141" s="7"/>
    </row>
    <row r="142" spans="1:6" x14ac:dyDescent="0.25">
      <c r="A142" s="7"/>
      <c r="B142" s="11"/>
      <c r="C142" s="8"/>
      <c r="D142" s="14"/>
      <c r="E142" s="8"/>
      <c r="F142" s="7"/>
    </row>
    <row r="143" spans="1:6" x14ac:dyDescent="0.25">
      <c r="A143" s="7"/>
      <c r="B143" s="11"/>
      <c r="C143" s="8"/>
      <c r="D143" s="14"/>
      <c r="E143" s="8"/>
      <c r="F143" s="7"/>
    </row>
    <row r="144" spans="1:6" x14ac:dyDescent="0.25">
      <c r="A144" s="7"/>
      <c r="B144" s="11"/>
      <c r="C144" s="8"/>
      <c r="D144" s="14"/>
      <c r="E144" s="8"/>
      <c r="F144" s="7"/>
    </row>
    <row r="145" spans="1:6" x14ac:dyDescent="0.25">
      <c r="A145" s="7"/>
      <c r="B145" s="11"/>
      <c r="C145" s="8"/>
      <c r="D145" s="14"/>
      <c r="E145" s="8"/>
      <c r="F145" s="7"/>
    </row>
    <row r="146" spans="1:6" x14ac:dyDescent="0.25">
      <c r="A146" s="7"/>
      <c r="B146" s="11"/>
      <c r="C146" s="8"/>
      <c r="D146" s="14"/>
      <c r="E146" s="8"/>
      <c r="F146" s="7"/>
    </row>
    <row r="147" spans="1:6" x14ac:dyDescent="0.25">
      <c r="A147" s="7"/>
      <c r="B147" s="11"/>
      <c r="C147" s="8"/>
      <c r="D147" s="14"/>
      <c r="E147" s="8"/>
      <c r="F147" s="7"/>
    </row>
    <row r="148" spans="1:6" x14ac:dyDescent="0.25">
      <c r="A148" s="7"/>
      <c r="B148" s="11"/>
      <c r="C148" s="8"/>
      <c r="D148" s="14"/>
      <c r="E148" s="8"/>
      <c r="F148" s="7"/>
    </row>
    <row r="149" spans="1:6" x14ac:dyDescent="0.25">
      <c r="A149" s="7"/>
      <c r="B149" s="11"/>
      <c r="C149" s="8"/>
      <c r="D149" s="14"/>
      <c r="E149" s="8"/>
      <c r="F149" s="7"/>
    </row>
    <row r="150" spans="1:6" x14ac:dyDescent="0.25">
      <c r="A150" s="7"/>
      <c r="B150" s="11"/>
      <c r="C150" s="8"/>
      <c r="D150" s="14"/>
      <c r="E150" s="8"/>
      <c r="F150" s="7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6" x14ac:dyDescent="0.25">
      <c r="A3985" s="7"/>
      <c r="B3985" s="11"/>
      <c r="C3985" s="8"/>
      <c r="D3985" s="14"/>
      <c r="E3985" s="8"/>
      <c r="F3985" s="7"/>
    </row>
    <row r="3986" spans="1:6" x14ac:dyDescent="0.25">
      <c r="A3986" s="7"/>
      <c r="B3986" s="11"/>
      <c r="C3986" s="8"/>
      <c r="D3986" s="14"/>
      <c r="E3986" s="8"/>
      <c r="F3986" s="7"/>
    </row>
    <row r="3987" spans="1:6" x14ac:dyDescent="0.25">
      <c r="A3987" s="7"/>
      <c r="B3987" s="11"/>
      <c r="C3987" s="8"/>
      <c r="D3987" s="14"/>
      <c r="E3987" s="8"/>
      <c r="F3987" s="7"/>
    </row>
    <row r="3988" spans="1:6" x14ac:dyDescent="0.25">
      <c r="A3988" s="7"/>
      <c r="B3988" s="11"/>
      <c r="C3988" s="8"/>
      <c r="D3988" s="14"/>
      <c r="E3988" s="8"/>
      <c r="F3988" s="7"/>
    </row>
    <row r="3989" spans="1:6" x14ac:dyDescent="0.25">
      <c r="A3989" s="7"/>
      <c r="B3989" s="11"/>
      <c r="C3989" s="8"/>
      <c r="D3989" s="14"/>
      <c r="E3989" s="8"/>
      <c r="F3989" s="7"/>
    </row>
    <row r="3990" spans="1:6" x14ac:dyDescent="0.25">
      <c r="A3990" s="7"/>
      <c r="B3990" s="11"/>
      <c r="C3990" s="8"/>
      <c r="D3990" s="14"/>
      <c r="E3990" s="8"/>
      <c r="F3990" s="7"/>
    </row>
    <row r="3991" spans="1:6" x14ac:dyDescent="0.25">
      <c r="A3991" s="7"/>
      <c r="B3991" s="11"/>
      <c r="C3991" s="8"/>
      <c r="D3991" s="14"/>
      <c r="E3991" s="8"/>
      <c r="F3991" s="7"/>
    </row>
    <row r="3992" spans="1:6" x14ac:dyDescent="0.25">
      <c r="A3992" s="7"/>
      <c r="B3992" s="11"/>
      <c r="C3992" s="8"/>
      <c r="D3992" s="14"/>
      <c r="E3992" s="8"/>
      <c r="F3992" s="7"/>
    </row>
    <row r="3993" spans="1:6" x14ac:dyDescent="0.25">
      <c r="A3993" s="7"/>
      <c r="B3993" s="11"/>
      <c r="C3993" s="8"/>
      <c r="D3993" s="14"/>
      <c r="E3993" s="8"/>
      <c r="F3993" s="7"/>
    </row>
    <row r="3994" spans="1:6" x14ac:dyDescent="0.25">
      <c r="A3994" s="7"/>
      <c r="B3994" s="11"/>
      <c r="C3994" s="8"/>
      <c r="D3994" s="14"/>
      <c r="E3994" s="8"/>
      <c r="F3994" s="7"/>
    </row>
    <row r="3995" spans="1:6" x14ac:dyDescent="0.25">
      <c r="A3995" s="7"/>
      <c r="B3995" s="11"/>
      <c r="C3995" s="8"/>
      <c r="D3995" s="14"/>
      <c r="E3995" s="8"/>
      <c r="F3995" s="7"/>
    </row>
    <row r="3996" spans="1:6" x14ac:dyDescent="0.25">
      <c r="A3996" s="7"/>
      <c r="B3996" s="11"/>
      <c r="C3996" s="8"/>
      <c r="D3996" s="14"/>
      <c r="E3996" s="8"/>
      <c r="F3996" s="7"/>
    </row>
    <row r="3997" spans="1:6" x14ac:dyDescent="0.25">
      <c r="A3997" s="7"/>
      <c r="B3997" s="11"/>
      <c r="C3997" s="8"/>
      <c r="D3997" s="14"/>
      <c r="E3997" s="8"/>
      <c r="F3997" s="7"/>
    </row>
    <row r="3998" spans="1:6" x14ac:dyDescent="0.25">
      <c r="A3998" s="7"/>
      <c r="B3998" s="11"/>
      <c r="C3998" s="8"/>
      <c r="D3998" s="14"/>
      <c r="E3998" s="8"/>
      <c r="F3998" s="7"/>
    </row>
    <row r="3999" spans="1:6" x14ac:dyDescent="0.25">
      <c r="A3999" s="7"/>
      <c r="B3999" s="11"/>
      <c r="C3999" s="8"/>
      <c r="D3999" s="14"/>
      <c r="E3999" s="8"/>
      <c r="F3999" s="7"/>
    </row>
    <row r="4000" spans="1:6" x14ac:dyDescent="0.25">
      <c r="A4000" s="7"/>
      <c r="B4000" s="11"/>
      <c r="C4000" s="8"/>
      <c r="D4000" s="14"/>
      <c r="E4000" s="8"/>
      <c r="F4000" s="7"/>
    </row>
    <row r="4001" spans="1:6" x14ac:dyDescent="0.25">
      <c r="A4001" s="7"/>
      <c r="B4001" s="11"/>
      <c r="C4001" s="8"/>
      <c r="D4001" s="14"/>
      <c r="E4001" s="8"/>
      <c r="F4001" s="7"/>
    </row>
    <row r="4002" spans="1:6" x14ac:dyDescent="0.25">
      <c r="A4002" s="7"/>
      <c r="B4002" s="11"/>
      <c r="C4002" s="8"/>
      <c r="D4002" s="14"/>
      <c r="E4002" s="8"/>
      <c r="F4002" s="7"/>
    </row>
    <row r="4003" spans="1:6" x14ac:dyDescent="0.25">
      <c r="A4003" s="7"/>
      <c r="B4003" s="11"/>
      <c r="C4003" s="8"/>
      <c r="D4003" s="14"/>
      <c r="E4003" s="8"/>
      <c r="F4003" s="7"/>
    </row>
    <row r="4004" spans="1:6" x14ac:dyDescent="0.25">
      <c r="A4004" s="7"/>
      <c r="B4004" s="11"/>
      <c r="C4004" s="8"/>
      <c r="D4004" s="14"/>
      <c r="E4004" s="8"/>
      <c r="F4004" s="7"/>
    </row>
    <row r="4005" spans="1:6" x14ac:dyDescent="0.25">
      <c r="A4005" s="7"/>
      <c r="B4005" s="11"/>
      <c r="C4005" s="8"/>
      <c r="D4005" s="14"/>
      <c r="E4005" s="8"/>
      <c r="F4005" s="7"/>
    </row>
    <row r="4006" spans="1:6" x14ac:dyDescent="0.25">
      <c r="A4006" s="7"/>
      <c r="B4006" s="11"/>
      <c r="C4006" s="8"/>
      <c r="D4006" s="14"/>
      <c r="E4006" s="8"/>
      <c r="F4006" s="7"/>
    </row>
    <row r="4007" spans="1:6" x14ac:dyDescent="0.25">
      <c r="A4007" s="7"/>
      <c r="B4007" s="11"/>
      <c r="C4007" s="8"/>
      <c r="D4007" s="14"/>
      <c r="E4007" s="8"/>
      <c r="F4007" s="7"/>
    </row>
    <row r="4008" spans="1:6" x14ac:dyDescent="0.25">
      <c r="A4008" s="7"/>
      <c r="B4008" s="11"/>
      <c r="C4008" s="8"/>
      <c r="D4008" s="14"/>
      <c r="E4008" s="8"/>
      <c r="F4008" s="7"/>
    </row>
    <row r="4009" spans="1:6" x14ac:dyDescent="0.25">
      <c r="A4009" s="7"/>
      <c r="B4009" s="11"/>
      <c r="C4009" s="8"/>
      <c r="D4009" s="14"/>
      <c r="E4009" s="8"/>
      <c r="F4009" s="7"/>
    </row>
    <row r="4010" spans="1:6" x14ac:dyDescent="0.25">
      <c r="A4010" s="7"/>
      <c r="B4010" s="11"/>
      <c r="C4010" s="8"/>
      <c r="D4010" s="14"/>
      <c r="E4010" s="8"/>
      <c r="F4010" s="7"/>
    </row>
    <row r="4011" spans="1:6" x14ac:dyDescent="0.25">
      <c r="A4011" s="7"/>
      <c r="B4011" s="11"/>
      <c r="C4011" s="8"/>
      <c r="D4011" s="14"/>
      <c r="E4011" s="8"/>
      <c r="F4011" s="7"/>
    </row>
    <row r="4012" spans="1:6" x14ac:dyDescent="0.25">
      <c r="A4012" s="7"/>
      <c r="B4012" s="11"/>
      <c r="C4012" s="8"/>
      <c r="D4012" s="14"/>
      <c r="E4012" s="8"/>
      <c r="F4012" s="7"/>
    </row>
    <row r="4013" spans="1:6" x14ac:dyDescent="0.25">
      <c r="A4013" s="7"/>
      <c r="B4013" s="11"/>
      <c r="C4013" s="8"/>
      <c r="D4013" s="14"/>
      <c r="E4013" s="8"/>
      <c r="F4013" s="7"/>
    </row>
    <row r="4014" spans="1:6" x14ac:dyDescent="0.25">
      <c r="A4014" s="7"/>
      <c r="B4014" s="11"/>
      <c r="C4014" s="8"/>
      <c r="D4014" s="14"/>
      <c r="E4014" s="8"/>
      <c r="F4014" s="7"/>
    </row>
    <row r="4015" spans="1:6" x14ac:dyDescent="0.25">
      <c r="A4015" s="7"/>
      <c r="B4015" s="11"/>
      <c r="C4015" s="8"/>
      <c r="D4015" s="14"/>
      <c r="E4015" s="8"/>
      <c r="F4015" s="7"/>
    </row>
    <row r="4016" spans="1:6" x14ac:dyDescent="0.25">
      <c r="A4016" s="7"/>
      <c r="B4016" s="11"/>
      <c r="C4016" s="8"/>
      <c r="D4016" s="14"/>
      <c r="E4016" s="8"/>
      <c r="F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  <row r="4469" spans="1:1" x14ac:dyDescent="0.25">
      <c r="A4469" s="7"/>
    </row>
    <row r="4470" spans="1:1" x14ac:dyDescent="0.25">
      <c r="A4470" s="7"/>
    </row>
    <row r="4471" spans="1:1" x14ac:dyDescent="0.25">
      <c r="A4471" s="7"/>
    </row>
    <row r="4472" spans="1:1" x14ac:dyDescent="0.25">
      <c r="A4472" s="7"/>
    </row>
    <row r="4473" spans="1:1" x14ac:dyDescent="0.25">
      <c r="A4473" s="7"/>
    </row>
    <row r="4474" spans="1:1" x14ac:dyDescent="0.25">
      <c r="A4474" s="7"/>
    </row>
    <row r="4475" spans="1:1" x14ac:dyDescent="0.25">
      <c r="A4475" s="7"/>
    </row>
    <row r="4476" spans="1:1" x14ac:dyDescent="0.25">
      <c r="A4476" s="7"/>
    </row>
    <row r="4477" spans="1:1" x14ac:dyDescent="0.25">
      <c r="A4477" s="7"/>
    </row>
    <row r="4478" spans="1:1" x14ac:dyDescent="0.25">
      <c r="A4478" s="7"/>
    </row>
    <row r="4479" spans="1:1" x14ac:dyDescent="0.25">
      <c r="A4479" s="7"/>
    </row>
    <row r="4480" spans="1:1" x14ac:dyDescent="0.25">
      <c r="A4480" s="7"/>
    </row>
    <row r="4481" spans="1:1" x14ac:dyDescent="0.25">
      <c r="A4481" s="7"/>
    </row>
    <row r="4482" spans="1:1" x14ac:dyDescent="0.25">
      <c r="A4482" s="7"/>
    </row>
    <row r="4483" spans="1:1" x14ac:dyDescent="0.25">
      <c r="A4483" s="7"/>
    </row>
    <row r="4484" spans="1:1" x14ac:dyDescent="0.25">
      <c r="A4484" s="7"/>
    </row>
    <row r="4485" spans="1:1" x14ac:dyDescent="0.25">
      <c r="A4485" s="7"/>
    </row>
    <row r="4486" spans="1:1" x14ac:dyDescent="0.25">
      <c r="A4486" s="7"/>
    </row>
    <row r="4487" spans="1:1" x14ac:dyDescent="0.25">
      <c r="A4487" s="7"/>
    </row>
    <row r="4488" spans="1:1" x14ac:dyDescent="0.25">
      <c r="A4488" s="7"/>
    </row>
    <row r="4489" spans="1:1" x14ac:dyDescent="0.25">
      <c r="A4489" s="7"/>
    </row>
    <row r="4490" spans="1:1" x14ac:dyDescent="0.25">
      <c r="A4490" s="7"/>
    </row>
    <row r="4491" spans="1:1" x14ac:dyDescent="0.25">
      <c r="A4491" s="7"/>
    </row>
    <row r="4492" spans="1:1" x14ac:dyDescent="0.25">
      <c r="A4492" s="7"/>
    </row>
    <row r="4493" spans="1:1" x14ac:dyDescent="0.25">
      <c r="A4493" s="7"/>
    </row>
    <row r="4494" spans="1:1" x14ac:dyDescent="0.25">
      <c r="A4494" s="7"/>
    </row>
    <row r="4495" spans="1:1" x14ac:dyDescent="0.25">
      <c r="A4495" s="7"/>
    </row>
    <row r="4496" spans="1:1" x14ac:dyDescent="0.25">
      <c r="A4496" s="7"/>
    </row>
    <row r="4497" spans="1:1" x14ac:dyDescent="0.25">
      <c r="A4497" s="7"/>
    </row>
    <row r="4498" spans="1:1" x14ac:dyDescent="0.25">
      <c r="A4498" s="7"/>
    </row>
    <row r="4499" spans="1:1" x14ac:dyDescent="0.25">
      <c r="A4499" s="7"/>
    </row>
    <row r="4500" spans="1:1" x14ac:dyDescent="0.25">
      <c r="A4500" s="7"/>
    </row>
  </sheetData>
  <mergeCells count="39">
    <mergeCell ref="A2:G2"/>
    <mergeCell ref="G80:G81"/>
    <mergeCell ref="G82:G83"/>
    <mergeCell ref="G68:G69"/>
    <mergeCell ref="G70:G71"/>
    <mergeCell ref="G72:G73"/>
    <mergeCell ref="G74:G75"/>
    <mergeCell ref="G76:G77"/>
    <mergeCell ref="G78:G79"/>
    <mergeCell ref="G66:G67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42:G43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18:G19"/>
    <mergeCell ref="G7:G9"/>
    <mergeCell ref="G10:G11"/>
    <mergeCell ref="G12:G13"/>
    <mergeCell ref="G14:G15"/>
    <mergeCell ref="G16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Ivana Dremel</cp:lastModifiedBy>
  <dcterms:created xsi:type="dcterms:W3CDTF">2024-03-05T11:42:46Z</dcterms:created>
  <dcterms:modified xsi:type="dcterms:W3CDTF">2024-05-20T08:11:41Z</dcterms:modified>
</cp:coreProperties>
</file>