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JAVNA OBJAVA O TROŠENJU SREDSTAVA\2024\"/>
    </mc:Choice>
  </mc:AlternateContent>
  <xr:revisionPtr revIDLastSave="0" documentId="13_ncr:1_{F30419AA-DBE7-438A-B41D-199127E6AF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2" i="1" l="1"/>
  <c r="D86" i="1"/>
  <c r="D85" i="1"/>
  <c r="D84" i="1"/>
  <c r="D81" i="1"/>
  <c r="D80" i="1"/>
  <c r="D79" i="1"/>
  <c r="D77" i="1"/>
  <c r="D76" i="1"/>
  <c r="D73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<sst xmlns="http://schemas.openxmlformats.org/spreadsheetml/2006/main" count="264" uniqueCount="127">
  <si>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</si>
  <si>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</si>
  <si>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</si>
  <si>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</si>
  <si>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</si>
  <si>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</si>
  <si>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</si>
  <si>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</si>
  <si>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IVANA GRANĐE_x000D_
SOBLINEČKA 68_x000D_
SOBLINEC_x000D_
Tel: +385(1)2042008   Fax: +385(1)2020170_x000D_
OIB: 84283102588_x000D_
Mail: ivana.jelavic@skole.hr_x000D_
IBAN: HR9223600001101338072</t>
  </si>
  <si>
    <t>Isplata Sredstava Za Razdoblje: 01.07.2024 Do 31.07.2024</t>
  </si>
  <si>
    <t>ZAGREBAČKA BANKA</t>
  </si>
  <si>
    <t>92963223473</t>
  </si>
  <si>
    <t>ZAGREB</t>
  </si>
  <si>
    <t>BANKARSKE USLUGE I USLUGE PLATNOG PROMETA</t>
  </si>
  <si>
    <t>OŠ IVANA GRANĐE</t>
  </si>
  <si>
    <t>Ukupno:</t>
  </si>
  <si>
    <t>ŽAC-JELOVEČKI PEKARNA -KR</t>
  </si>
  <si>
    <t>87190278781</t>
  </si>
  <si>
    <t>MATERIJAL I SIROVINE</t>
  </si>
  <si>
    <t>PRESEČKI GRUPA d.o.o. za prijevoz</t>
  </si>
  <si>
    <t>85843181422</t>
  </si>
  <si>
    <t>KRAPINA</t>
  </si>
  <si>
    <t>USLUGE TELEFONA, POŠTE I PRIJEVOZA</t>
  </si>
  <si>
    <t>FINANCIJSKA AGENCIJA</t>
  </si>
  <si>
    <t>85821130368</t>
  </si>
  <si>
    <t>ZAGREBAČKI HOLDING ČISTOĆ</t>
  </si>
  <si>
    <t>85584865987-004</t>
  </si>
  <si>
    <t>KOMUNALNE USLUGE</t>
  </si>
  <si>
    <t>ZAGREBAČKI HOLDING</t>
  </si>
  <si>
    <t>85584865987</t>
  </si>
  <si>
    <t>VODOPSKRBA I ODVODNJA d.o.o.</t>
  </si>
  <si>
    <t>83416546499</t>
  </si>
  <si>
    <t>ZAGREBAČKI HOLDING ZET</t>
  </si>
  <si>
    <t>82031999604</t>
  </si>
  <si>
    <t>STAMPA D.O.O.</t>
  </si>
  <si>
    <t>81920045396</t>
  </si>
  <si>
    <t>OSTALE USLUGE</t>
  </si>
  <si>
    <t>KLARA - ZAGREBAČKE PEKARNE</t>
  </si>
  <si>
    <t>76842508189</t>
  </si>
  <si>
    <t>OPTIMUS LAB D.O.O.</t>
  </si>
  <si>
    <t>71981294715</t>
  </si>
  <si>
    <t>ČAKOVEC</t>
  </si>
  <si>
    <t>RAČUNALNE USLUGE</t>
  </si>
  <si>
    <t>MLADEN D.O.O.</t>
  </si>
  <si>
    <t>71106835781</t>
  </si>
  <si>
    <t>TELEMACH HRVATSKA D.O.O.</t>
  </si>
  <si>
    <t>70133616033</t>
  </si>
  <si>
    <t>HA PROMET D.O.O.</t>
  </si>
  <si>
    <t>67283168113</t>
  </si>
  <si>
    <t>ZAPREŠIĆ</t>
  </si>
  <si>
    <t>HEP OPSKRBA d.o.o.</t>
  </si>
  <si>
    <t>63073332379</t>
  </si>
  <si>
    <t>ENERGIJA</t>
  </si>
  <si>
    <t>GRAD ZAGREB,PROLAZNI RAČ.</t>
  </si>
  <si>
    <t>61817894937</t>
  </si>
  <si>
    <t>IGO-MAT D.O.O.</t>
  </si>
  <si>
    <t>55662000497</t>
  </si>
  <si>
    <t>BREGANA</t>
  </si>
  <si>
    <t>TEHNOZAPIS D.O.O.</t>
  </si>
  <si>
    <t>47310667146</t>
  </si>
  <si>
    <t>INTELEKTUALNE I OSOBNE USLUGE</t>
  </si>
  <si>
    <t>VINDIJA D.D.</t>
  </si>
  <si>
    <t>44138062462</t>
  </si>
  <si>
    <t>VARAŽDIN</t>
  </si>
  <si>
    <t>VIDEO SNIMANJE RITA</t>
  </si>
  <si>
    <t>40896825397</t>
  </si>
  <si>
    <t>SISAK</t>
  </si>
  <si>
    <t>LOKVARKA D.O.O.</t>
  </si>
  <si>
    <t>38925022583</t>
  </si>
  <si>
    <t>LOKVE</t>
  </si>
  <si>
    <t>OSTALI NESPOMENUTI RASHODI POSLOVANJA</t>
  </si>
  <si>
    <t>GAJETA D.O.O.</t>
  </si>
  <si>
    <t>38448070359</t>
  </si>
  <si>
    <t>USLUGE TEKUĆEG I INVESTICIJSKOG ODRŽAVANJA</t>
  </si>
  <si>
    <t>ZNAMEN ZAGREB</t>
  </si>
  <si>
    <t>UREDSKI MATERIJAL I OSTALI MATERIJALNI RASHODI</t>
  </si>
  <si>
    <t>MOZAIK KNJIGA D.O.O.</t>
  </si>
  <si>
    <t>NASTAVNI ZAVOD ZA JAVNO ZDRAVSTVO DR.ANDRIJA ŠTAMPAR</t>
  </si>
  <si>
    <t>33392005961</t>
  </si>
  <si>
    <t>ZDRAVSTVENE I VETERINARSKE USLUGE</t>
  </si>
  <si>
    <t>MARODI D.O.O.</t>
  </si>
  <si>
    <t>28972867079</t>
  </si>
  <si>
    <t>NEDELIŠĆE</t>
  </si>
  <si>
    <t>GALIĆ BENZ d.o.o.</t>
  </si>
  <si>
    <t>24136516466</t>
  </si>
  <si>
    <t>SESVETE</t>
  </si>
  <si>
    <t>STUDENTSKI CENTAR U ZAGREBU</t>
  </si>
  <si>
    <t>22597784145</t>
  </si>
  <si>
    <t>GRADSKA PLINARA ZAGREB</t>
  </si>
  <si>
    <t>20985255037</t>
  </si>
  <si>
    <t>AKD ZAŠTITA D.O.O.</t>
  </si>
  <si>
    <t>09253797076</t>
  </si>
  <si>
    <t>ZEL-COS</t>
  </si>
  <si>
    <t>07306591551</t>
  </si>
  <si>
    <t>-</t>
  </si>
  <si>
    <t>BELOVAR</t>
  </si>
  <si>
    <t>PLAĆE ZA REDOVAN RAD</t>
  </si>
  <si>
    <t>SLUŽBENA PUTOVANJA</t>
  </si>
  <si>
    <t>NAKNADE ZA RAD PREDSTAVNIČKIH I IZVRŠNIH TIJELA I SLIČNO</t>
  </si>
  <si>
    <t>Sveukupno:</t>
  </si>
  <si>
    <t>tur 06-2024</t>
  </si>
  <si>
    <t>46756708256</t>
  </si>
  <si>
    <t>57010186553</t>
  </si>
  <si>
    <t>Mal Pek d.o.o.</t>
  </si>
  <si>
    <t>79175152092</t>
  </si>
  <si>
    <t>Željezarija Jole d.o.o.</t>
  </si>
  <si>
    <t>00635590020</t>
  </si>
  <si>
    <t>Sesvete</t>
  </si>
  <si>
    <t>Zagreb</t>
  </si>
  <si>
    <t>BMD Stil d.o.o.</t>
  </si>
  <si>
    <t>96086822394</t>
  </si>
  <si>
    <t>Sveti Ivan Zelina</t>
  </si>
  <si>
    <t>AX Soling d.o.o.</t>
  </si>
  <si>
    <t>93866827970</t>
  </si>
  <si>
    <t>Hrvatska Pošta d.d.</t>
  </si>
  <si>
    <t>87311810356</t>
  </si>
  <si>
    <t>Narodne novine dd</t>
  </si>
  <si>
    <t>64546066176</t>
  </si>
  <si>
    <t>Pevex d.d.</t>
  </si>
  <si>
    <t>73660371074</t>
  </si>
  <si>
    <t>MATERIJAL ZA USLUGE TEKUĆEG I INVESTICIJSKOG ODRŽAVANJA</t>
  </si>
  <si>
    <t>REPREZENTACIJA</t>
  </si>
  <si>
    <t>MINISTARSTVO ZNANOSTI, OBRAZOVANJA I MLADIH</t>
  </si>
  <si>
    <t>DOPRINOSI ZA OBVEZNO ZDRAVSTVENO OSIGURANJE</t>
  </si>
  <si>
    <t>NAKNADA ZA PRIJEVOZ, RAD NA TERENU I ODVOJEN ŽIVOT</t>
  </si>
  <si>
    <t>PRISTOJBE I NAKNADE</t>
  </si>
  <si>
    <t>OSTALI RASHODI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</si>
</sst>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164" fontId="1" fillId="0" borderId="8" xfId="0" applyNumberFormat="1" applyFont="1" applyBorder="1" applyAlignment="1">
      <alignment horizontal="right" vertical="top"/>
    </xf>
    <xf numFmtId="164" fontId="0" fillId="0" borderId="0" xfId="0" applyNumberFormat="1" applyFill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topLeftCell="A94" zoomScaleNormal="100" workbookViewId="0">
      <selection activeCell="D93" sqref="D9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186.18</v>
      </c>
      <c r="E7" s="10">
        <v>3431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186.18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939.1</v>
      </c>
      <c r="E9" s="10">
        <v>3222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939.1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900</v>
      </c>
      <c r="E11" s="10">
        <v>3231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900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9.9600000000000009</v>
      </c>
      <c r="E13" s="10">
        <v>3431</v>
      </c>
      <c r="F13" s="9" t="s">
        <v>13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9.9600000000000009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12</v>
      </c>
      <c r="D15" s="18">
        <v>489.67</v>
      </c>
      <c r="E15" s="10">
        <v>3234</v>
      </c>
      <c r="F15" s="9" t="s">
        <v>27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489.67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12</v>
      </c>
      <c r="D17" s="18">
        <v>18.7</v>
      </c>
      <c r="E17" s="10">
        <v>3234</v>
      </c>
      <c r="F17" s="9" t="s">
        <v>27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18.7</v>
      </c>
      <c r="E18" s="23"/>
      <c r="F18" s="25"/>
      <c r="G18" s="26"/>
    </row>
    <row r="19" spans="1:7" x14ac:dyDescent="0.25">
      <c r="A19" s="9" t="s">
        <v>30</v>
      </c>
      <c r="B19" s="14" t="s">
        <v>31</v>
      </c>
      <c r="C19" s="10" t="s">
        <v>12</v>
      </c>
      <c r="D19" s="18">
        <v>565.36</v>
      </c>
      <c r="E19" s="10">
        <v>3234</v>
      </c>
      <c r="F19" s="9" t="s">
        <v>27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565.36</v>
      </c>
      <c r="E20" s="23"/>
      <c r="F20" s="25"/>
      <c r="G20" s="26"/>
    </row>
    <row r="21" spans="1:7" x14ac:dyDescent="0.25">
      <c r="A21" s="9" t="s">
        <v>32</v>
      </c>
      <c r="B21" s="14" t="s">
        <v>33</v>
      </c>
      <c r="C21" s="10" t="s">
        <v>12</v>
      </c>
      <c r="D21" s="18">
        <v>3674.84</v>
      </c>
      <c r="E21" s="10">
        <v>3231</v>
      </c>
      <c r="F21" s="9" t="s">
        <v>22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3674.84</v>
      </c>
      <c r="E22" s="23"/>
      <c r="F22" s="25"/>
      <c r="G22" s="26"/>
    </row>
    <row r="23" spans="1:7" x14ac:dyDescent="0.25">
      <c r="A23" s="9" t="s">
        <v>34</v>
      </c>
      <c r="B23" s="14" t="s">
        <v>35</v>
      </c>
      <c r="C23" s="10" t="s">
        <v>12</v>
      </c>
      <c r="D23" s="18">
        <v>98.23</v>
      </c>
      <c r="E23" s="10">
        <v>3239</v>
      </c>
      <c r="F23" s="9" t="s">
        <v>36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98.23</v>
      </c>
      <c r="E24" s="23"/>
      <c r="F24" s="25"/>
      <c r="G24" s="26"/>
    </row>
    <row r="25" spans="1:7" x14ac:dyDescent="0.25">
      <c r="A25" s="9" t="s">
        <v>37</v>
      </c>
      <c r="B25" s="14" t="s">
        <v>38</v>
      </c>
      <c r="C25" s="10" t="s">
        <v>12</v>
      </c>
      <c r="D25" s="18">
        <v>2882.76</v>
      </c>
      <c r="E25" s="10">
        <v>3222</v>
      </c>
      <c r="F25" s="9" t="s">
        <v>18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2882.76</v>
      </c>
      <c r="E26" s="23"/>
      <c r="F26" s="25"/>
      <c r="G26" s="26"/>
    </row>
    <row r="27" spans="1:7" x14ac:dyDescent="0.25">
      <c r="A27" s="9" t="s">
        <v>39</v>
      </c>
      <c r="B27" s="14" t="s">
        <v>40</v>
      </c>
      <c r="C27" s="10" t="s">
        <v>41</v>
      </c>
      <c r="D27" s="18">
        <v>82.5</v>
      </c>
      <c r="E27" s="10">
        <v>3238</v>
      </c>
      <c r="F27" s="9" t="s">
        <v>42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82.5</v>
      </c>
      <c r="E28" s="23"/>
      <c r="F28" s="25"/>
      <c r="G28" s="26"/>
    </row>
    <row r="29" spans="1:7" x14ac:dyDescent="0.25">
      <c r="A29" s="9" t="s">
        <v>43</v>
      </c>
      <c r="B29" s="14" t="s">
        <v>44</v>
      </c>
      <c r="C29" s="10" t="s">
        <v>12</v>
      </c>
      <c r="D29" s="18">
        <v>2079.67</v>
      </c>
      <c r="E29" s="10">
        <v>3222</v>
      </c>
      <c r="F29" s="9" t="s">
        <v>18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2079.67</v>
      </c>
      <c r="E30" s="23"/>
      <c r="F30" s="25"/>
      <c r="G30" s="26"/>
    </row>
    <row r="31" spans="1:7" x14ac:dyDescent="0.25">
      <c r="A31" s="9" t="s">
        <v>45</v>
      </c>
      <c r="B31" s="14" t="s">
        <v>46</v>
      </c>
      <c r="C31" s="10" t="s">
        <v>12</v>
      </c>
      <c r="D31" s="18">
        <v>91.59</v>
      </c>
      <c r="E31" s="10">
        <v>3231</v>
      </c>
      <c r="F31" s="9" t="s">
        <v>22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91.59</v>
      </c>
      <c r="E32" s="23"/>
      <c r="F32" s="25"/>
      <c r="G32" s="26"/>
    </row>
    <row r="33" spans="1:7" x14ac:dyDescent="0.25">
      <c r="A33" s="9" t="s">
        <v>47</v>
      </c>
      <c r="B33" s="14" t="s">
        <v>48</v>
      </c>
      <c r="C33" s="10" t="s">
        <v>49</v>
      </c>
      <c r="D33" s="18">
        <v>368.01</v>
      </c>
      <c r="E33" s="10">
        <v>3222</v>
      </c>
      <c r="F33" s="9" t="s">
        <v>18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368.01</v>
      </c>
      <c r="E34" s="23"/>
      <c r="F34" s="25"/>
      <c r="G34" s="26"/>
    </row>
    <row r="35" spans="1:7" x14ac:dyDescent="0.25">
      <c r="A35" s="9" t="s">
        <v>50</v>
      </c>
      <c r="B35" s="14" t="s">
        <v>51</v>
      </c>
      <c r="C35" s="10" t="s">
        <v>12</v>
      </c>
      <c r="D35" s="18">
        <v>765.14</v>
      </c>
      <c r="E35" s="10">
        <v>3223</v>
      </c>
      <c r="F35" s="9" t="s">
        <v>52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765.14</v>
      </c>
      <c r="E36" s="23"/>
      <c r="F36" s="25"/>
      <c r="G36" s="26"/>
    </row>
    <row r="37" spans="1:7" x14ac:dyDescent="0.25">
      <c r="A37" s="9" t="s">
        <v>53</v>
      </c>
      <c r="B37" s="14" t="s">
        <v>54</v>
      </c>
      <c r="C37" s="10" t="s">
        <v>12</v>
      </c>
      <c r="D37" s="18">
        <v>111.86</v>
      </c>
      <c r="E37" s="10">
        <v>3234</v>
      </c>
      <c r="F37" s="9" t="s">
        <v>27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111.86</v>
      </c>
      <c r="E38" s="23"/>
      <c r="F38" s="25"/>
      <c r="G38" s="26"/>
    </row>
    <row r="39" spans="1:7" x14ac:dyDescent="0.25">
      <c r="A39" s="9" t="s">
        <v>55</v>
      </c>
      <c r="B39" s="14" t="s">
        <v>56</v>
      </c>
      <c r="C39" s="10" t="s">
        <v>57</v>
      </c>
      <c r="D39" s="18">
        <v>186.38</v>
      </c>
      <c r="E39" s="10">
        <v>3222</v>
      </c>
      <c r="F39" s="9" t="s">
        <v>18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186.38</v>
      </c>
      <c r="E40" s="23"/>
      <c r="F40" s="25"/>
      <c r="G40" s="26"/>
    </row>
    <row r="41" spans="1:7" x14ac:dyDescent="0.25">
      <c r="A41" s="9" t="s">
        <v>58</v>
      </c>
      <c r="B41" s="14" t="s">
        <v>59</v>
      </c>
      <c r="C41" s="10" t="s">
        <v>12</v>
      </c>
      <c r="D41" s="18">
        <v>167.5</v>
      </c>
      <c r="E41" s="10">
        <v>3237</v>
      </c>
      <c r="F41" s="9" t="s">
        <v>60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167.5</v>
      </c>
      <c r="E42" s="23"/>
      <c r="F42" s="25"/>
      <c r="G42" s="26"/>
    </row>
    <row r="43" spans="1:7" x14ac:dyDescent="0.25">
      <c r="A43" s="9" t="s">
        <v>61</v>
      </c>
      <c r="B43" s="14" t="s">
        <v>62</v>
      </c>
      <c r="C43" s="10" t="s">
        <v>63</v>
      </c>
      <c r="D43" s="18">
        <v>3319.07</v>
      </c>
      <c r="E43" s="10">
        <v>3222</v>
      </c>
      <c r="F43" s="9" t="s">
        <v>18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3319.07</v>
      </c>
      <c r="E44" s="23"/>
      <c r="F44" s="25"/>
      <c r="G44" s="26"/>
    </row>
    <row r="45" spans="1:7" x14ac:dyDescent="0.25">
      <c r="A45" s="9" t="s">
        <v>64</v>
      </c>
      <c r="B45" s="14" t="s">
        <v>65</v>
      </c>
      <c r="C45" s="10" t="s">
        <v>66</v>
      </c>
      <c r="D45" s="18">
        <v>3325</v>
      </c>
      <c r="E45" s="10">
        <v>3239</v>
      </c>
      <c r="F45" s="9" t="s">
        <v>36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3325</v>
      </c>
      <c r="E46" s="23"/>
      <c r="F46" s="25"/>
      <c r="G46" s="26"/>
    </row>
    <row r="47" spans="1:7" x14ac:dyDescent="0.25">
      <c r="A47" s="9" t="s">
        <v>67</v>
      </c>
      <c r="B47" s="14" t="s">
        <v>68</v>
      </c>
      <c r="C47" s="10" t="s">
        <v>69</v>
      </c>
      <c r="D47" s="18">
        <v>104</v>
      </c>
      <c r="E47" s="10">
        <v>3299</v>
      </c>
      <c r="F47" s="9" t="s">
        <v>70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104</v>
      </c>
      <c r="E48" s="23"/>
      <c r="F48" s="25"/>
      <c r="G48" s="26"/>
    </row>
    <row r="49" spans="1:7" x14ac:dyDescent="0.25">
      <c r="A49" s="9" t="s">
        <v>71</v>
      </c>
      <c r="B49" s="14" t="s">
        <v>72</v>
      </c>
      <c r="C49" s="10" t="s">
        <v>12</v>
      </c>
      <c r="D49" s="18">
        <v>275.60000000000002</v>
      </c>
      <c r="E49" s="10">
        <v>3232</v>
      </c>
      <c r="F49" s="9" t="s">
        <v>73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275.60000000000002</v>
      </c>
      <c r="E50" s="23"/>
      <c r="F50" s="25"/>
      <c r="G50" s="26"/>
    </row>
    <row r="51" spans="1:7" x14ac:dyDescent="0.25">
      <c r="A51" s="9" t="s">
        <v>74</v>
      </c>
      <c r="B51" s="14" t="s">
        <v>101</v>
      </c>
      <c r="C51" s="10" t="s">
        <v>12</v>
      </c>
      <c r="D51" s="18">
        <v>34.65</v>
      </c>
      <c r="E51" s="10">
        <v>3221</v>
      </c>
      <c r="F51" s="9" t="s">
        <v>75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34.65</v>
      </c>
      <c r="E52" s="23"/>
      <c r="F52" s="25"/>
      <c r="G52" s="26"/>
    </row>
    <row r="53" spans="1:7" x14ac:dyDescent="0.25">
      <c r="A53" s="9" t="s">
        <v>76</v>
      </c>
      <c r="B53" s="14" t="s">
        <v>102</v>
      </c>
      <c r="C53" s="10" t="s">
        <v>12</v>
      </c>
      <c r="D53" s="18">
        <v>538.76</v>
      </c>
      <c r="E53" s="10">
        <v>3221</v>
      </c>
      <c r="F53" s="9" t="s">
        <v>75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538.76</v>
      </c>
      <c r="E54" s="23"/>
      <c r="F54" s="25"/>
      <c r="G54" s="26"/>
    </row>
    <row r="55" spans="1:7" x14ac:dyDescent="0.25">
      <c r="A55" s="9" t="s">
        <v>77</v>
      </c>
      <c r="B55" s="14" t="s">
        <v>78</v>
      </c>
      <c r="C55" s="10" t="s">
        <v>12</v>
      </c>
      <c r="D55" s="18">
        <v>572.44000000000005</v>
      </c>
      <c r="E55" s="10">
        <v>3236</v>
      </c>
      <c r="F55" s="9" t="s">
        <v>79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572.44000000000005</v>
      </c>
      <c r="E56" s="23"/>
      <c r="F56" s="25"/>
      <c r="G56" s="26"/>
    </row>
    <row r="57" spans="1:7" x14ac:dyDescent="0.25">
      <c r="A57" s="9" t="s">
        <v>80</v>
      </c>
      <c r="B57" s="14" t="s">
        <v>81</v>
      </c>
      <c r="C57" s="10" t="s">
        <v>82</v>
      </c>
      <c r="D57" s="18">
        <v>23.8</v>
      </c>
      <c r="E57" s="10">
        <v>3222</v>
      </c>
      <c r="F57" s="9" t="s">
        <v>18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23.8</v>
      </c>
      <c r="E58" s="23"/>
      <c r="F58" s="25"/>
      <c r="G58" s="26"/>
    </row>
    <row r="59" spans="1:7" x14ac:dyDescent="0.25">
      <c r="A59" s="9" t="s">
        <v>83</v>
      </c>
      <c r="B59" s="14" t="s">
        <v>84</v>
      </c>
      <c r="C59" s="10" t="s">
        <v>85</v>
      </c>
      <c r="D59" s="18">
        <v>15.45</v>
      </c>
      <c r="E59" s="10">
        <v>3223</v>
      </c>
      <c r="F59" s="9" t="s">
        <v>52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15.45</v>
      </c>
      <c r="E60" s="23"/>
      <c r="F60" s="25"/>
      <c r="G60" s="26"/>
    </row>
    <row r="61" spans="1:7" x14ac:dyDescent="0.25">
      <c r="A61" s="9" t="s">
        <v>86</v>
      </c>
      <c r="B61" s="14" t="s">
        <v>87</v>
      </c>
      <c r="C61" s="10" t="s">
        <v>12</v>
      </c>
      <c r="D61" s="18">
        <v>431.53</v>
      </c>
      <c r="E61" s="10">
        <v>3237</v>
      </c>
      <c r="F61" s="9" t="s">
        <v>60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431.53</v>
      </c>
      <c r="E62" s="23"/>
      <c r="F62" s="25"/>
      <c r="G62" s="26"/>
    </row>
    <row r="63" spans="1:7" x14ac:dyDescent="0.25">
      <c r="A63" s="9" t="s">
        <v>88</v>
      </c>
      <c r="B63" s="14" t="s">
        <v>89</v>
      </c>
      <c r="C63" s="10" t="s">
        <v>12</v>
      </c>
      <c r="D63" s="18">
        <v>160.09</v>
      </c>
      <c r="E63" s="10">
        <v>3223</v>
      </c>
      <c r="F63" s="9" t="s">
        <v>52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160.09</v>
      </c>
      <c r="E64" s="23"/>
      <c r="F64" s="25"/>
      <c r="G64" s="26"/>
    </row>
    <row r="65" spans="1:7" x14ac:dyDescent="0.25">
      <c r="A65" s="9" t="s">
        <v>90</v>
      </c>
      <c r="B65" s="14" t="s">
        <v>91</v>
      </c>
      <c r="C65" s="10" t="s">
        <v>12</v>
      </c>
      <c r="D65" s="18">
        <v>99.2</v>
      </c>
      <c r="E65" s="10">
        <v>3239</v>
      </c>
      <c r="F65" s="9" t="s">
        <v>36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99.2</v>
      </c>
      <c r="E66" s="23"/>
      <c r="F66" s="25"/>
      <c r="G66" s="26"/>
    </row>
    <row r="67" spans="1:7" x14ac:dyDescent="0.25">
      <c r="A67" s="9" t="s">
        <v>92</v>
      </c>
      <c r="B67" s="14" t="s">
        <v>93</v>
      </c>
      <c r="C67" s="10" t="s">
        <v>12</v>
      </c>
      <c r="D67" s="18">
        <v>102</v>
      </c>
      <c r="E67" s="10">
        <v>3232</v>
      </c>
      <c r="F67" s="9" t="s">
        <v>73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102</v>
      </c>
      <c r="E68" s="23"/>
      <c r="F68" s="25"/>
      <c r="G68" s="26"/>
    </row>
    <row r="69" spans="1:7" x14ac:dyDescent="0.25">
      <c r="A69" s="9" t="s">
        <v>100</v>
      </c>
      <c r="B69" s="14" t="s">
        <v>94</v>
      </c>
      <c r="C69" s="10" t="s">
        <v>95</v>
      </c>
      <c r="D69" s="18">
        <v>32.159999999999997</v>
      </c>
      <c r="E69" s="10">
        <v>3231</v>
      </c>
      <c r="F69" s="9" t="s">
        <v>22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32.159999999999997</v>
      </c>
      <c r="E70" s="23"/>
      <c r="F70" s="25"/>
      <c r="G70" s="26"/>
    </row>
    <row r="71" spans="1:7" ht="27" customHeight="1" thickBot="1" x14ac:dyDescent="0.3">
      <c r="A71" s="41" t="s">
        <v>103</v>
      </c>
      <c r="B71" s="30" t="s">
        <v>104</v>
      </c>
      <c r="C71" s="31" t="s">
        <v>108</v>
      </c>
      <c r="D71" s="42">
        <v>19.899999999999999</v>
      </c>
      <c r="E71" s="31">
        <v>3293</v>
      </c>
      <c r="F71" s="33" t="s">
        <v>121</v>
      </c>
      <c r="G71" s="34" t="s">
        <v>14</v>
      </c>
    </row>
    <row r="72" spans="1:7" ht="27" customHeight="1" thickBot="1" x14ac:dyDescent="0.3">
      <c r="A72" s="41" t="s">
        <v>105</v>
      </c>
      <c r="B72" s="30" t="s">
        <v>106</v>
      </c>
      <c r="C72" s="31" t="s">
        <v>107</v>
      </c>
      <c r="D72" s="42">
        <v>19.25</v>
      </c>
      <c r="E72" s="31">
        <v>3224</v>
      </c>
      <c r="F72" s="33" t="s">
        <v>120</v>
      </c>
      <c r="G72" s="34" t="s">
        <v>14</v>
      </c>
    </row>
    <row r="73" spans="1:7" ht="27" customHeight="1" thickBot="1" x14ac:dyDescent="0.3">
      <c r="A73" s="41" t="s">
        <v>109</v>
      </c>
      <c r="B73" s="30" t="s">
        <v>110</v>
      </c>
      <c r="C73" s="31" t="s">
        <v>111</v>
      </c>
      <c r="D73" s="42">
        <f>51+5.79</f>
        <v>56.79</v>
      </c>
      <c r="E73" s="31">
        <v>3224</v>
      </c>
      <c r="F73" s="33" t="s">
        <v>120</v>
      </c>
      <c r="G73" s="34" t="s">
        <v>14</v>
      </c>
    </row>
    <row r="74" spans="1:7" ht="27" customHeight="1" thickBot="1" x14ac:dyDescent="0.3">
      <c r="A74" s="41" t="s">
        <v>112</v>
      </c>
      <c r="B74" s="30" t="s">
        <v>113</v>
      </c>
      <c r="C74" s="31" t="s">
        <v>108</v>
      </c>
      <c r="D74" s="42">
        <v>26.67</v>
      </c>
      <c r="E74" s="31">
        <v>3224</v>
      </c>
      <c r="F74" s="33" t="s">
        <v>120</v>
      </c>
      <c r="G74" s="34" t="s">
        <v>14</v>
      </c>
    </row>
    <row r="75" spans="1:7" ht="27" customHeight="1" thickBot="1" x14ac:dyDescent="0.3">
      <c r="A75" s="41" t="s">
        <v>114</v>
      </c>
      <c r="B75" s="30" t="s">
        <v>115</v>
      </c>
      <c r="C75" s="31" t="s">
        <v>108</v>
      </c>
      <c r="D75" s="42">
        <v>8.16</v>
      </c>
      <c r="E75" s="31">
        <v>3231</v>
      </c>
      <c r="F75" s="33" t="s">
        <v>22</v>
      </c>
      <c r="G75" s="34" t="s">
        <v>14</v>
      </c>
    </row>
    <row r="76" spans="1:7" ht="27" customHeight="1" thickBot="1" x14ac:dyDescent="0.3">
      <c r="A76" s="41" t="s">
        <v>116</v>
      </c>
      <c r="B76" s="30" t="s">
        <v>117</v>
      </c>
      <c r="C76" s="31" t="s">
        <v>108</v>
      </c>
      <c r="D76" s="42">
        <f>10.5+6.72</f>
        <v>17.22</v>
      </c>
      <c r="E76" s="31">
        <v>3221</v>
      </c>
      <c r="F76" s="33" t="s">
        <v>75</v>
      </c>
      <c r="G76" s="34" t="s">
        <v>14</v>
      </c>
    </row>
    <row r="77" spans="1:7" ht="27" customHeight="1" thickBot="1" x14ac:dyDescent="0.3">
      <c r="A77" s="40" t="s">
        <v>118</v>
      </c>
      <c r="B77" s="22" t="s">
        <v>119</v>
      </c>
      <c r="C77" s="23" t="s">
        <v>108</v>
      </c>
      <c r="D77" s="24">
        <f>22.48+17.87</f>
        <v>40.35</v>
      </c>
      <c r="E77" s="23">
        <v>3224</v>
      </c>
      <c r="F77" s="25" t="s">
        <v>120</v>
      </c>
      <c r="G77" s="26" t="s">
        <v>14</v>
      </c>
    </row>
    <row r="78" spans="1:7" ht="27" customHeight="1" x14ac:dyDescent="0.25">
      <c r="A78" s="35"/>
      <c r="B78" s="36"/>
      <c r="C78" s="37"/>
      <c r="D78" s="38"/>
      <c r="E78" s="37"/>
      <c r="F78" s="39"/>
      <c r="G78" s="28"/>
    </row>
    <row r="79" spans="1:7" ht="27" customHeight="1" x14ac:dyDescent="0.25">
      <c r="A79" s="35"/>
      <c r="B79" s="36"/>
      <c r="C79" s="37"/>
      <c r="D79" s="38">
        <f>22694.43+82.95+105.12+24.36</f>
        <v>22906.86</v>
      </c>
      <c r="E79" s="37">
        <v>3132</v>
      </c>
      <c r="F79" s="39" t="s">
        <v>123</v>
      </c>
      <c r="G79" s="28" t="s">
        <v>122</v>
      </c>
    </row>
    <row r="80" spans="1:7" ht="27" customHeight="1" x14ac:dyDescent="0.25">
      <c r="A80" s="35"/>
      <c r="B80" s="36"/>
      <c r="C80" s="37"/>
      <c r="D80" s="38">
        <f>3213.88+352.57</f>
        <v>3566.4500000000003</v>
      </c>
      <c r="E80" s="37">
        <v>3212</v>
      </c>
      <c r="F80" s="39" t="s">
        <v>124</v>
      </c>
      <c r="G80" s="28" t="s">
        <v>122</v>
      </c>
    </row>
    <row r="81" spans="1:7" ht="27" customHeight="1" x14ac:dyDescent="0.25">
      <c r="A81" s="35"/>
      <c r="B81" s="36"/>
      <c r="C81" s="37"/>
      <c r="D81" s="38">
        <f>137542.16+150.18+637.04+319.66</f>
        <v>138649.04</v>
      </c>
      <c r="E81" s="37">
        <v>3111</v>
      </c>
      <c r="F81" s="39" t="s">
        <v>96</v>
      </c>
      <c r="G81" s="28" t="s">
        <v>122</v>
      </c>
    </row>
    <row r="82" spans="1:7" ht="27" customHeight="1" x14ac:dyDescent="0.25">
      <c r="A82" s="35"/>
      <c r="B82" s="36"/>
      <c r="C82" s="37"/>
      <c r="D82" s="38">
        <v>336</v>
      </c>
      <c r="E82" s="37">
        <v>3295</v>
      </c>
      <c r="F82" s="39" t="s">
        <v>125</v>
      </c>
      <c r="G82" s="28" t="s">
        <v>122</v>
      </c>
    </row>
    <row r="83" spans="1:7" ht="27" customHeight="1" x14ac:dyDescent="0.25">
      <c r="A83" s="35"/>
      <c r="B83" s="36"/>
      <c r="C83" s="37"/>
      <c r="D83" s="38">
        <v>300</v>
      </c>
      <c r="E83" s="37">
        <v>3121</v>
      </c>
      <c r="F83" s="39" t="s">
        <v>126</v>
      </c>
      <c r="G83" s="28" t="s">
        <v>122</v>
      </c>
    </row>
    <row r="84" spans="1:7" ht="27" customHeight="1" x14ac:dyDescent="0.25">
      <c r="A84" s="35"/>
      <c r="B84" s="36"/>
      <c r="C84" s="37"/>
      <c r="D84" s="38">
        <f>739.54+2116.86</f>
        <v>2856.4</v>
      </c>
      <c r="E84" s="37">
        <v>3132</v>
      </c>
      <c r="F84" s="39" t="s">
        <v>123</v>
      </c>
      <c r="G84" s="28" t="s">
        <v>14</v>
      </c>
    </row>
    <row r="85" spans="1:7" ht="27" customHeight="1" x14ac:dyDescent="0.25">
      <c r="A85" s="35"/>
      <c r="B85" s="36"/>
      <c r="C85" s="37"/>
      <c r="D85" s="38">
        <f>266.36+336.04</f>
        <v>602.40000000000009</v>
      </c>
      <c r="E85" s="37">
        <v>3212</v>
      </c>
      <c r="F85" s="39" t="s">
        <v>124</v>
      </c>
      <c r="G85" s="28" t="s">
        <v>14</v>
      </c>
    </row>
    <row r="86" spans="1:7" ht="27" customHeight="1" x14ac:dyDescent="0.25">
      <c r="A86" s="35"/>
      <c r="B86" s="36"/>
      <c r="C86" s="37"/>
      <c r="D86" s="38">
        <f>4423.77+12857.81</f>
        <v>17281.580000000002</v>
      </c>
      <c r="E86" s="37">
        <v>3111</v>
      </c>
      <c r="F86" s="39" t="s">
        <v>96</v>
      </c>
      <c r="G86" s="28" t="s">
        <v>14</v>
      </c>
    </row>
    <row r="87" spans="1:7" ht="26.25" customHeight="1" x14ac:dyDescent="0.25">
      <c r="A87" s="9"/>
      <c r="B87" s="14"/>
      <c r="C87" s="10"/>
      <c r="D87" s="43">
        <v>23.44</v>
      </c>
      <c r="E87" s="10">
        <v>3211</v>
      </c>
      <c r="F87" s="9" t="s">
        <v>97</v>
      </c>
      <c r="G87" s="28" t="s">
        <v>14</v>
      </c>
    </row>
    <row r="88" spans="1:7" ht="26.25" customHeight="1" x14ac:dyDescent="0.25">
      <c r="A88" s="9"/>
      <c r="B88" s="14"/>
      <c r="C88" s="10"/>
      <c r="D88" s="43">
        <v>90</v>
      </c>
      <c r="E88" s="10">
        <v>3211</v>
      </c>
      <c r="F88" s="9" t="s">
        <v>97</v>
      </c>
      <c r="G88" s="28" t="s">
        <v>14</v>
      </c>
    </row>
    <row r="89" spans="1:7" ht="26.25" customHeight="1" x14ac:dyDescent="0.25">
      <c r="A89" s="9"/>
      <c r="B89" s="14"/>
      <c r="C89" s="10"/>
      <c r="D89" s="43">
        <v>648.09</v>
      </c>
      <c r="E89" s="10">
        <v>3237</v>
      </c>
      <c r="F89" s="9" t="s">
        <v>60</v>
      </c>
      <c r="G89" s="28" t="s">
        <v>14</v>
      </c>
    </row>
    <row r="90" spans="1:7" ht="26.25" customHeight="1" x14ac:dyDescent="0.25">
      <c r="A90" s="9"/>
      <c r="B90" s="14"/>
      <c r="C90" s="10"/>
      <c r="D90" s="43">
        <v>311.27999999999997</v>
      </c>
      <c r="E90" s="10">
        <v>3291</v>
      </c>
      <c r="F90" s="9" t="s">
        <v>98</v>
      </c>
      <c r="G90" s="28" t="s">
        <v>14</v>
      </c>
    </row>
    <row r="91" spans="1:7" ht="26.25" customHeight="1" thickBot="1" x14ac:dyDescent="0.3">
      <c r="A91" s="9"/>
      <c r="B91" s="14"/>
      <c r="C91" s="10"/>
      <c r="D91" s="43">
        <v>42</v>
      </c>
      <c r="E91" s="10">
        <v>3299</v>
      </c>
      <c r="F91" s="9" t="s">
        <v>70</v>
      </c>
      <c r="G91" s="28" t="s">
        <v>14</v>
      </c>
    </row>
    <row r="92" spans="1:7" ht="15.75" thickBot="1" x14ac:dyDescent="0.3">
      <c r="A92" s="29" t="s">
        <v>99</v>
      </c>
      <c r="B92" s="30"/>
      <c r="C92" s="31"/>
      <c r="D92" s="32">
        <f>SUM(D8,D10,D12,D14,D16,D18,D20,D22,D24,D26,D28,D30,D32,D34,D36,D38,D40,D42,D44,D46,D48,D50,D52,D54,D56,D58,D60,D62,D64,D66,D68,D70)+D71+D72+D73+D74+D75+D76+D77+D79+D80+D81+D82+D83+D84+D85+D86+D87+D88+D89+D90+D91</f>
        <v>210453.08000000002</v>
      </c>
      <c r="E92" s="31"/>
      <c r="F92" s="33"/>
      <c r="G92" s="34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Ivana Dremel</cp:lastModifiedBy>
  <dcterms:created xsi:type="dcterms:W3CDTF">2024-03-05T11:42:46Z</dcterms:created>
  <dcterms:modified xsi:type="dcterms:W3CDTF">2024-08-14T13:35:18Z</dcterms:modified>
</cp:coreProperties>
</file>