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JAVNA OBJAVA O TROŠENJU SREDSTAVA\2024\"/>
    </mc:Choice>
  </mc:AlternateContent>
  <xr:revisionPtr revIDLastSave="0" documentId="13_ncr:1_{A008DC48-2008-4524-B73A-9C234DD279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1" i="1" l="1"/>
  <c r="D125" i="1"/>
  <c r="D127" i="1"/>
  <c r="D126" i="1"/>
  <c r="D107" i="1"/>
  <c r="D119" i="1"/>
  <c r="D116" i="1"/>
  <c r="D115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2" i="1" l="1"/>
</calcChain>
</file>

<file path=xl/sharedStrings.xml><?xml version="1.0" encoding="utf-8"?>
<sst xmlns="http://schemas.openxmlformats.org/spreadsheetml/2006/main" count="377" uniqueCount="167">
  <si>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</si>
  <si>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</si>
  <si>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</si>
  <si>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</si>
  <si>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</si>
  <si>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</si>
  <si>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</si>
  <si>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</si>
  <si>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IVANA GRANĐE_x000D_
SOBLINEČKA 68_x000D_
SOBLINEC_x000D_
Tel: +385(1)2042008   Fax: +385(1)2020170_x000D_
OIB: 84283102588_x000D_
Mail: ivana.jelavic@skole.hr_x000D_
IBAN: HR9223600001101338072</t>
  </si>
  <si>
    <t>Isplata Sredstava Za Razdoblje: 01.10.2024 Do 31.10.2024</t>
  </si>
  <si>
    <t>FAKULTET HRVATSKIH STUDIJA-SVE. U ZAGREBU</t>
  </si>
  <si>
    <t>99454315441</t>
  </si>
  <si>
    <t>ZAGREB</t>
  </si>
  <si>
    <t>PRISTOJBE I NAKNADE</t>
  </si>
  <si>
    <t>OŠ IVANA GRANĐE</t>
  </si>
  <si>
    <t>Ukupno:</t>
  </si>
  <si>
    <t>PROFIL KLETT D.O.O.</t>
  </si>
  <si>
    <t>95803232921</t>
  </si>
  <si>
    <t>KNJIGE U KNIŽNICI</t>
  </si>
  <si>
    <t>E-PLUS</t>
  </si>
  <si>
    <t>93923226222</t>
  </si>
  <si>
    <t>DONJI STUPNIK</t>
  </si>
  <si>
    <t>SITNI INVENTAR I AUTO GUME</t>
  </si>
  <si>
    <t>ZAGREBAČKA BANKA</t>
  </si>
  <si>
    <t>92963223473</t>
  </si>
  <si>
    <t>BANKARSKE USLUGE I USLUGE PLATNOG PROMETA</t>
  </si>
  <si>
    <t>ŽAC-JELOVEČKI PEKARNA -KR</t>
  </si>
  <si>
    <t>87190278781</t>
  </si>
  <si>
    <t>MATERIJAL I SIROVINE</t>
  </si>
  <si>
    <t>PRESEČKI GRUPA d.o.o. za prijevoz</t>
  </si>
  <si>
    <t>85843181422</t>
  </si>
  <si>
    <t>KRAPINA</t>
  </si>
  <si>
    <t>USLUGE TELEFONA, POŠTE I PRIJEVOZA</t>
  </si>
  <si>
    <t>FINANCIJSKA AGENCIJA</t>
  </si>
  <si>
    <t>85821130368</t>
  </si>
  <si>
    <t>ZAGREBAČKI HOLDING ČISTOĆ</t>
  </si>
  <si>
    <t>85584865987-004</t>
  </si>
  <si>
    <t>KOMUNALNE USLUGE</t>
  </si>
  <si>
    <t>ZAGREBAČKI HOLDING</t>
  </si>
  <si>
    <t>85584865987</t>
  </si>
  <si>
    <t>VODOPSKRBA I ODVODNJA d.o.o.</t>
  </si>
  <si>
    <t>83416546499</t>
  </si>
  <si>
    <t>ZAGREBAČKI HOLDING ZET</t>
  </si>
  <si>
    <t>82031999604</t>
  </si>
  <si>
    <t>STAMPA D.O.O.</t>
  </si>
  <si>
    <t>81920045396</t>
  </si>
  <si>
    <t>OSTALE USLUGE</t>
  </si>
  <si>
    <t>AVR D.O.O.</t>
  </si>
  <si>
    <t>79612787745</t>
  </si>
  <si>
    <t>MATERIJAL I DIJELOVI ZA TEKUĆE I INVESTICIJSKO ODRŽAVANJE</t>
  </si>
  <si>
    <t>PRIRODA GRADA ZAGREBA</t>
  </si>
  <si>
    <t>78356795960</t>
  </si>
  <si>
    <t>OSTALI NESPOMENUTI RASHODI POSLOVANJA</t>
  </si>
  <si>
    <t>NARODNI TRGOVAČKI LANAC</t>
  </si>
  <si>
    <t>78344221376</t>
  </si>
  <si>
    <t>SOBLINEC</t>
  </si>
  <si>
    <t>REPREZENTACIJA</t>
  </si>
  <si>
    <t>KLARA - ZAGREBAČKE PEKARNE</t>
  </si>
  <si>
    <t>76842508189</t>
  </si>
  <si>
    <t>MARŠIĆ D.O.O.</t>
  </si>
  <si>
    <t>73334529004</t>
  </si>
  <si>
    <t>SESVETE</t>
  </si>
  <si>
    <t>UREDSKI MATERIJAL I OSTALI MATERIJALNI RASHODI</t>
  </si>
  <si>
    <t>OPTIMUS LAB D.O.O.</t>
  </si>
  <si>
    <t>71981294715</t>
  </si>
  <si>
    <t>ČAKOVEC</t>
  </si>
  <si>
    <t>RAČUNALNE USLUGE</t>
  </si>
  <si>
    <t>MLADEN D.O.O.</t>
  </si>
  <si>
    <t>71106835781</t>
  </si>
  <si>
    <t>PP ORAHOVICA D.O.O.</t>
  </si>
  <si>
    <t>70427199569</t>
  </si>
  <si>
    <t>ZDENCI</t>
  </si>
  <si>
    <t>TELEMACH HRVATSKA D.O.O.</t>
  </si>
  <si>
    <t>70133616033</t>
  </si>
  <si>
    <t>HA PROMET D.O.O.</t>
  </si>
  <si>
    <t>67283168113</t>
  </si>
  <si>
    <t>ZAPREŠIĆ</t>
  </si>
  <si>
    <t>UDŽBENIK.HR</t>
  </si>
  <si>
    <t>64896170875</t>
  </si>
  <si>
    <t>HEP OPSKRBA d.o.o.</t>
  </si>
  <si>
    <t>63073332379</t>
  </si>
  <si>
    <t>ENERGIJA</t>
  </si>
  <si>
    <t>GRAD ZAGREB,PROLAZNI RAČ.</t>
  </si>
  <si>
    <t>61817894937</t>
  </si>
  <si>
    <t>PASTOR SERVISI D.O.O.</t>
  </si>
  <si>
    <t>60654129780</t>
  </si>
  <si>
    <t>RAKITJE BESTOVJE</t>
  </si>
  <si>
    <t>USLUGE TEKUĆEG I INVESTICIJSKOG ODRŽAVANJA</t>
  </si>
  <si>
    <t>IGO-MAT D.O.O.</t>
  </si>
  <si>
    <t>55662000497</t>
  </si>
  <si>
    <t>BREGANA</t>
  </si>
  <si>
    <t>GREENFIX, OBRT ZA UREĐENJE</t>
  </si>
  <si>
    <t>54982531002</t>
  </si>
  <si>
    <t>TEHNOZAPIS D.O.O.</t>
  </si>
  <si>
    <t>47310667146</t>
  </si>
  <si>
    <t>INTELEKTUALNE I OSOBNE USLUGE</t>
  </si>
  <si>
    <t>PEVEC DOO</t>
  </si>
  <si>
    <t>45740931013</t>
  </si>
  <si>
    <t>ZADAR</t>
  </si>
  <si>
    <t>G.D. DIZAJN</t>
  </si>
  <si>
    <t>45732233774</t>
  </si>
  <si>
    <t>VINDIJA D.D.</t>
  </si>
  <si>
    <t>44138062462</t>
  </si>
  <si>
    <t>VARAŽDIN</t>
  </si>
  <si>
    <t>GLAS KONCILA</t>
  </si>
  <si>
    <t>42821159693</t>
  </si>
  <si>
    <t>KRŠĆANSKA SADAŠNJOST</t>
  </si>
  <si>
    <t>ŠKOLSKA KNJIGA ZAGREB</t>
  </si>
  <si>
    <t>38967655335</t>
  </si>
  <si>
    <t>NASTAVNI ZAVOD ZA JAVNO ZDRAVSTVO DR.ANDRIJA ŠTAMPAR</t>
  </si>
  <si>
    <t>33392005961</t>
  </si>
  <si>
    <t>ZDRAVSTVENE I VETERINARSKE USLUGE</t>
  </si>
  <si>
    <t>HRVATSKI ZAVOD ZA JAVNO Z</t>
  </si>
  <si>
    <t>STRUČNO USAVRŠAVANJE ZAPOSLENIKA</t>
  </si>
  <si>
    <t>LINKS D.O.O.</t>
  </si>
  <si>
    <t>32614011568</t>
  </si>
  <si>
    <t>UREDSKA OPREMA I NAMJEŠTAJ</t>
  </si>
  <si>
    <t>MARODI D.O.O.</t>
  </si>
  <si>
    <t>28972867079</t>
  </si>
  <si>
    <t>NEDELIŠĆE</t>
  </si>
  <si>
    <t>GRADSKA PLINARA ZAGREB</t>
  </si>
  <si>
    <t>20985255037</t>
  </si>
  <si>
    <t>PODRAVKA DD</t>
  </si>
  <si>
    <t>18928523252</t>
  </si>
  <si>
    <t>KOPRIVNICA</t>
  </si>
  <si>
    <t>UDRUŽENJE OTVORENI KRUG NOVI SAD</t>
  </si>
  <si>
    <t>109152114</t>
  </si>
  <si>
    <t>NOVI SAD</t>
  </si>
  <si>
    <t>ALKA SCRIPT</t>
  </si>
  <si>
    <t>INSAKO D.O.O.</t>
  </si>
  <si>
    <t>UČILIŠTE LUMEN</t>
  </si>
  <si>
    <t>AKD ZAŠTITA D.O.O.</t>
  </si>
  <si>
    <t>09253797076</t>
  </si>
  <si>
    <t>ALFA</t>
  </si>
  <si>
    <t>07189160632</t>
  </si>
  <si>
    <t>LEDO PLUS D.O.O.</t>
  </si>
  <si>
    <t>07179054100</t>
  </si>
  <si>
    <t>ZVIBOR D.O.O.</t>
  </si>
  <si>
    <t>03454358063</t>
  </si>
  <si>
    <t>PLAĆE ZA REDOVAN RAD</t>
  </si>
  <si>
    <t>Nema Konta Na Odabranoj Razini</t>
  </si>
  <si>
    <t>SLUŽBENA PUTOVANJA</t>
  </si>
  <si>
    <t>NAKNADE ZA PRIJEVOZ, ZA RAD NA TERENU I ODVOJENI ŽIVOT</t>
  </si>
  <si>
    <t>OSTALE NAKNADE TROŠKOVA ZAPOSLENICIMA</t>
  </si>
  <si>
    <t>Sveukupno:</t>
  </si>
  <si>
    <t>Narodni trgovački lanac d.o.o.</t>
  </si>
  <si>
    <t>PEVEX DD</t>
  </si>
  <si>
    <t>73660371074</t>
  </si>
  <si>
    <t>OYSHO</t>
  </si>
  <si>
    <t>48857810659</t>
  </si>
  <si>
    <t>T.O. ONLYX</t>
  </si>
  <si>
    <t>31082364558</t>
  </si>
  <si>
    <t>DECATHLON ZAGREB D.O.O.</t>
  </si>
  <si>
    <t>89516372197</t>
  </si>
  <si>
    <t>PIPA CENTAR</t>
  </si>
  <si>
    <t>22117086411</t>
  </si>
  <si>
    <t>METROPOLA TAKSI</t>
  </si>
  <si>
    <t>15698951493</t>
  </si>
  <si>
    <t>SLUŽBENA ZAŠTITNA ODJEĆA I OBUĆA</t>
  </si>
  <si>
    <t>DOPRINOSI ZA OBVEZNO ZDRAVSTVENO OSIGURANJE</t>
  </si>
  <si>
    <t>MINISTARSTVO ZNANOSTI, OBRAZOVANJA I MLADIH</t>
  </si>
  <si>
    <t>OSTALI RASHODI ZA ZAPOSLENE</t>
  </si>
  <si>
    <t>79817762581</t>
  </si>
  <si>
    <t>75297532041</t>
  </si>
  <si>
    <t>10350279556</t>
  </si>
  <si>
    <t>39851720584</t>
  </si>
  <si>
    <t>53118707681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</si>
</sst>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164" fontId="1" fillId="0" borderId="8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14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6"/>
  <sheetViews>
    <sheetView tabSelected="1" topLeftCell="A97" zoomScaleNormal="100" workbookViewId="0">
      <selection activeCell="B97" sqref="B9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</v>
      </c>
      <c r="E7" s="10">
        <v>3295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14806.02</v>
      </c>
      <c r="E9" s="10">
        <v>4241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14806.02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155.38</v>
      </c>
      <c r="E11" s="10">
        <v>3225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155.38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72.52</v>
      </c>
      <c r="E13" s="10">
        <v>3431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72.52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3037.83</v>
      </c>
      <c r="E15" s="10">
        <v>3222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3037.83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480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480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9.9600000000000009</v>
      </c>
      <c r="E19" s="10">
        <v>3431</v>
      </c>
      <c r="F19" s="9" t="s">
        <v>25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9.9600000000000009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373.52</v>
      </c>
      <c r="E21" s="10">
        <v>3234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373.52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18.7</v>
      </c>
      <c r="E23" s="10">
        <v>3234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18.7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12</v>
      </c>
      <c r="D25" s="18">
        <v>425.25</v>
      </c>
      <c r="E25" s="10">
        <v>3234</v>
      </c>
      <c r="F25" s="9" t="s">
        <v>37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425.25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1991.34</v>
      </c>
      <c r="E27" s="10">
        <v>3231</v>
      </c>
      <c r="F27" s="9" t="s">
        <v>32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1991.34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12</v>
      </c>
      <c r="D29" s="18">
        <v>116.2</v>
      </c>
      <c r="E29" s="10">
        <v>3239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116.2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255</v>
      </c>
      <c r="E31" s="10">
        <v>3224</v>
      </c>
      <c r="F31" s="9" t="s">
        <v>49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255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12</v>
      </c>
      <c r="D33" s="18">
        <v>40</v>
      </c>
      <c r="E33" s="10">
        <v>3299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40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13.54</v>
      </c>
      <c r="E35" s="10">
        <v>3293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13.54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12</v>
      </c>
      <c r="D37" s="18">
        <v>6191.75</v>
      </c>
      <c r="E37" s="10">
        <v>3222</v>
      </c>
      <c r="F37" s="9" t="s">
        <v>28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6191.75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98.68</v>
      </c>
      <c r="E39" s="10">
        <v>3221</v>
      </c>
      <c r="F39" s="9" t="s">
        <v>62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98.68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82.5</v>
      </c>
      <c r="E41" s="10">
        <v>3238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82.5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12</v>
      </c>
      <c r="D43" s="18">
        <v>2982.12</v>
      </c>
      <c r="E43" s="10">
        <v>3222</v>
      </c>
      <c r="F43" s="9" t="s">
        <v>28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2982.12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75.25</v>
      </c>
      <c r="E45" s="10">
        <v>3222</v>
      </c>
      <c r="F45" s="9" t="s">
        <v>28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75.25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12</v>
      </c>
      <c r="D47" s="18">
        <v>91.59</v>
      </c>
      <c r="E47" s="10">
        <v>3231</v>
      </c>
      <c r="F47" s="9" t="s">
        <v>32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91.59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912.66</v>
      </c>
      <c r="E49" s="10">
        <v>3222</v>
      </c>
      <c r="F49" s="9" t="s">
        <v>28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912.66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12</v>
      </c>
      <c r="D51" s="18">
        <v>396.93</v>
      </c>
      <c r="E51" s="10">
        <v>4241</v>
      </c>
      <c r="F51" s="9" t="s">
        <v>18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396.93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12</v>
      </c>
      <c r="D53" s="18">
        <v>907.24</v>
      </c>
      <c r="E53" s="10">
        <v>3223</v>
      </c>
      <c r="F53" s="9" t="s">
        <v>81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907.24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12</v>
      </c>
      <c r="D55" s="18">
        <v>56.18</v>
      </c>
      <c r="E55" s="10">
        <v>3234</v>
      </c>
      <c r="F55" s="9" t="s">
        <v>37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56.18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86</v>
      </c>
      <c r="D57" s="18">
        <v>1137.81</v>
      </c>
      <c r="E57" s="10">
        <v>3232</v>
      </c>
      <c r="F57" s="9" t="s">
        <v>87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1137.81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771.34</v>
      </c>
      <c r="E59" s="10">
        <v>3222</v>
      </c>
      <c r="F59" s="9" t="s">
        <v>28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771.34</v>
      </c>
      <c r="E60" s="23"/>
      <c r="F60" s="25"/>
      <c r="G60" s="26"/>
    </row>
    <row r="61" spans="1:7" x14ac:dyDescent="0.25">
      <c r="A61" s="9" t="s">
        <v>91</v>
      </c>
      <c r="B61" s="14" t="s">
        <v>92</v>
      </c>
      <c r="C61" s="10" t="s">
        <v>12</v>
      </c>
      <c r="D61" s="18">
        <v>250</v>
      </c>
      <c r="E61" s="10">
        <v>3232</v>
      </c>
      <c r="F61" s="9" t="s">
        <v>87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250</v>
      </c>
      <c r="E62" s="23"/>
      <c r="F62" s="25"/>
      <c r="G62" s="26"/>
    </row>
    <row r="63" spans="1:7" x14ac:dyDescent="0.25">
      <c r="A63" s="9" t="s">
        <v>93</v>
      </c>
      <c r="B63" s="14" t="s">
        <v>94</v>
      </c>
      <c r="C63" s="10" t="s">
        <v>12</v>
      </c>
      <c r="D63" s="18">
        <v>800</v>
      </c>
      <c r="E63" s="10">
        <v>3232</v>
      </c>
      <c r="F63" s="9" t="s">
        <v>87</v>
      </c>
      <c r="G63" s="27" t="s">
        <v>14</v>
      </c>
    </row>
    <row r="64" spans="1:7" x14ac:dyDescent="0.25">
      <c r="A64" s="9"/>
      <c r="B64" s="14"/>
      <c r="C64" s="10"/>
      <c r="D64" s="18">
        <v>83.75</v>
      </c>
      <c r="E64" s="10">
        <v>3237</v>
      </c>
      <c r="F64" s="9" t="s">
        <v>95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SUM(D63:D64)</f>
        <v>883.75</v>
      </c>
      <c r="E65" s="23"/>
      <c r="F65" s="25"/>
      <c r="G65" s="26"/>
    </row>
    <row r="66" spans="1:7" x14ac:dyDescent="0.25">
      <c r="A66" s="9" t="s">
        <v>96</v>
      </c>
      <c r="B66" s="14" t="s">
        <v>97</v>
      </c>
      <c r="C66" s="10" t="s">
        <v>98</v>
      </c>
      <c r="D66" s="18">
        <v>92.5</v>
      </c>
      <c r="E66" s="10">
        <v>3232</v>
      </c>
      <c r="F66" s="9" t="s">
        <v>87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92.5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12</v>
      </c>
      <c r="D68" s="18">
        <v>415.8</v>
      </c>
      <c r="E68" s="10">
        <v>3225</v>
      </c>
      <c r="F68" s="9" t="s">
        <v>22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415.8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103</v>
      </c>
      <c r="D70" s="18">
        <v>4369.22</v>
      </c>
      <c r="E70" s="10">
        <v>3222</v>
      </c>
      <c r="F70" s="9" t="s">
        <v>28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4369.22</v>
      </c>
      <c r="E71" s="23"/>
      <c r="F71" s="25"/>
      <c r="G71" s="26"/>
    </row>
    <row r="72" spans="1:7" x14ac:dyDescent="0.25">
      <c r="A72" s="9" t="s">
        <v>104</v>
      </c>
      <c r="B72" s="14" t="s">
        <v>105</v>
      </c>
      <c r="C72" s="10" t="s">
        <v>12</v>
      </c>
      <c r="D72" s="18">
        <v>526.92999999999995</v>
      </c>
      <c r="E72" s="10">
        <v>4241</v>
      </c>
      <c r="F72" s="9" t="s">
        <v>18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526.92999999999995</v>
      </c>
      <c r="E73" s="23"/>
      <c r="F73" s="25"/>
      <c r="G73" s="26"/>
    </row>
    <row r="74" spans="1:7" x14ac:dyDescent="0.25">
      <c r="A74" s="9" t="s">
        <v>106</v>
      </c>
      <c r="B74" s="14" t="s">
        <v>162</v>
      </c>
      <c r="C74" s="10" t="s">
        <v>12</v>
      </c>
      <c r="D74" s="18">
        <v>1102.3499999999999</v>
      </c>
      <c r="E74" s="10">
        <v>4241</v>
      </c>
      <c r="F74" s="9" t="s">
        <v>18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1102.3499999999999</v>
      </c>
      <c r="E75" s="23"/>
      <c r="F75" s="25"/>
      <c r="G75" s="26"/>
    </row>
    <row r="76" spans="1:7" x14ac:dyDescent="0.25">
      <c r="A76" s="9" t="s">
        <v>107</v>
      </c>
      <c r="B76" s="14" t="s">
        <v>108</v>
      </c>
      <c r="C76" s="10" t="s">
        <v>12</v>
      </c>
      <c r="D76" s="18">
        <v>15048.06</v>
      </c>
      <c r="E76" s="10">
        <v>4241</v>
      </c>
      <c r="F76" s="9" t="s">
        <v>18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15048.06</v>
      </c>
      <c r="E77" s="23"/>
      <c r="F77" s="25"/>
      <c r="G77" s="26"/>
    </row>
    <row r="78" spans="1:7" x14ac:dyDescent="0.25">
      <c r="A78" s="9" t="s">
        <v>109</v>
      </c>
      <c r="B78" s="14" t="s">
        <v>110</v>
      </c>
      <c r="C78" s="10" t="s">
        <v>12</v>
      </c>
      <c r="D78" s="18">
        <v>673.14</v>
      </c>
      <c r="E78" s="10">
        <v>3236</v>
      </c>
      <c r="F78" s="9" t="s">
        <v>111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673.14</v>
      </c>
      <c r="E79" s="23"/>
      <c r="F79" s="25"/>
      <c r="G79" s="26"/>
    </row>
    <row r="80" spans="1:7" x14ac:dyDescent="0.25">
      <c r="A80" s="9" t="s">
        <v>112</v>
      </c>
      <c r="B80" s="14" t="s">
        <v>163</v>
      </c>
      <c r="C80" s="10" t="s">
        <v>12</v>
      </c>
      <c r="D80" s="18">
        <v>36.5</v>
      </c>
      <c r="E80" s="10">
        <v>3213</v>
      </c>
      <c r="F80" s="9" t="s">
        <v>113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36.5</v>
      </c>
      <c r="E81" s="23"/>
      <c r="F81" s="25"/>
      <c r="G81" s="26"/>
    </row>
    <row r="82" spans="1:7" x14ac:dyDescent="0.25">
      <c r="A82" s="9" t="s">
        <v>114</v>
      </c>
      <c r="B82" s="14" t="s">
        <v>115</v>
      </c>
      <c r="C82" s="10" t="s">
        <v>12</v>
      </c>
      <c r="D82" s="18">
        <v>405.98</v>
      </c>
      <c r="E82" s="10">
        <v>4221</v>
      </c>
      <c r="F82" s="9" t="s">
        <v>116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405.98</v>
      </c>
      <c r="E83" s="23"/>
      <c r="F83" s="25"/>
      <c r="G83" s="26"/>
    </row>
    <row r="84" spans="1:7" x14ac:dyDescent="0.25">
      <c r="A84" s="9" t="s">
        <v>117</v>
      </c>
      <c r="B84" s="14" t="s">
        <v>118</v>
      </c>
      <c r="C84" s="10" t="s">
        <v>119</v>
      </c>
      <c r="D84" s="18">
        <v>108.45</v>
      </c>
      <c r="E84" s="10">
        <v>3222</v>
      </c>
      <c r="F84" s="9" t="s">
        <v>28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108.45</v>
      </c>
      <c r="E85" s="23"/>
      <c r="F85" s="25"/>
      <c r="G85" s="26"/>
    </row>
    <row r="86" spans="1:7" x14ac:dyDescent="0.25">
      <c r="A86" s="9" t="s">
        <v>120</v>
      </c>
      <c r="B86" s="14" t="s">
        <v>121</v>
      </c>
      <c r="C86" s="10" t="s">
        <v>12</v>
      </c>
      <c r="D86" s="18">
        <v>198.93</v>
      </c>
      <c r="E86" s="10">
        <v>3223</v>
      </c>
      <c r="F86" s="9" t="s">
        <v>81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198.93</v>
      </c>
      <c r="E87" s="23"/>
      <c r="F87" s="25"/>
      <c r="G87" s="26"/>
    </row>
    <row r="88" spans="1:7" x14ac:dyDescent="0.25">
      <c r="A88" s="9" t="s">
        <v>122</v>
      </c>
      <c r="B88" s="14" t="s">
        <v>123</v>
      </c>
      <c r="C88" s="10" t="s">
        <v>124</v>
      </c>
      <c r="D88" s="18">
        <v>210.49</v>
      </c>
      <c r="E88" s="10">
        <v>3222</v>
      </c>
      <c r="F88" s="9" t="s">
        <v>28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210.49</v>
      </c>
      <c r="E89" s="23"/>
      <c r="F89" s="25"/>
      <c r="G89" s="26"/>
    </row>
    <row r="90" spans="1:7" x14ac:dyDescent="0.25">
      <c r="A90" s="9" t="s">
        <v>125</v>
      </c>
      <c r="B90" s="14" t="s">
        <v>126</v>
      </c>
      <c r="C90" s="10" t="s">
        <v>127</v>
      </c>
      <c r="D90" s="18">
        <v>50</v>
      </c>
      <c r="E90" s="10">
        <v>3213</v>
      </c>
      <c r="F90" s="9" t="s">
        <v>113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50</v>
      </c>
      <c r="E91" s="23"/>
      <c r="F91" s="25"/>
      <c r="G91" s="26"/>
    </row>
    <row r="92" spans="1:7" x14ac:dyDescent="0.25">
      <c r="A92" s="9" t="s">
        <v>128</v>
      </c>
      <c r="B92" s="14" t="s">
        <v>164</v>
      </c>
      <c r="C92" s="10" t="s">
        <v>12</v>
      </c>
      <c r="D92" s="18">
        <v>267.10000000000002</v>
      </c>
      <c r="E92" s="10">
        <v>4241</v>
      </c>
      <c r="F92" s="9" t="s">
        <v>18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267.10000000000002</v>
      </c>
      <c r="E93" s="23"/>
      <c r="F93" s="25"/>
      <c r="G93" s="26"/>
    </row>
    <row r="94" spans="1:7" x14ac:dyDescent="0.25">
      <c r="A94" s="9" t="s">
        <v>129</v>
      </c>
      <c r="B94" s="14" t="s">
        <v>165</v>
      </c>
      <c r="C94" s="10" t="s">
        <v>12</v>
      </c>
      <c r="D94" s="18">
        <v>196.25</v>
      </c>
      <c r="E94" s="10">
        <v>3221</v>
      </c>
      <c r="F94" s="9" t="s">
        <v>62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196.25</v>
      </c>
      <c r="E95" s="23"/>
      <c r="F95" s="25"/>
      <c r="G95" s="26"/>
    </row>
    <row r="96" spans="1:7" x14ac:dyDescent="0.25">
      <c r="A96" s="9" t="s">
        <v>130</v>
      </c>
      <c r="B96" s="14" t="s">
        <v>166</v>
      </c>
      <c r="C96" s="10" t="s">
        <v>12</v>
      </c>
      <c r="D96" s="18">
        <v>300</v>
      </c>
      <c r="E96" s="10">
        <v>3213</v>
      </c>
      <c r="F96" s="9" t="s">
        <v>113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300</v>
      </c>
      <c r="E97" s="23"/>
      <c r="F97" s="25"/>
      <c r="G97" s="26"/>
    </row>
    <row r="98" spans="1:7" x14ac:dyDescent="0.25">
      <c r="A98" s="9" t="s">
        <v>131</v>
      </c>
      <c r="B98" s="14" t="s">
        <v>132</v>
      </c>
      <c r="C98" s="10" t="s">
        <v>12</v>
      </c>
      <c r="D98" s="18">
        <v>99.2</v>
      </c>
      <c r="E98" s="10">
        <v>3239</v>
      </c>
      <c r="F98" s="9" t="s">
        <v>46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99.2</v>
      </c>
      <c r="E99" s="23"/>
      <c r="F99" s="25"/>
      <c r="G99" s="26"/>
    </row>
    <row r="100" spans="1:7" x14ac:dyDescent="0.25">
      <c r="A100" s="9" t="s">
        <v>133</v>
      </c>
      <c r="B100" s="14" t="s">
        <v>134</v>
      </c>
      <c r="C100" s="10" t="s">
        <v>12</v>
      </c>
      <c r="D100" s="18">
        <v>434.56</v>
      </c>
      <c r="E100" s="10">
        <v>4241</v>
      </c>
      <c r="F100" s="9" t="s">
        <v>18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434.56</v>
      </c>
      <c r="E101" s="23"/>
      <c r="F101" s="25"/>
      <c r="G101" s="26"/>
    </row>
    <row r="102" spans="1:7" x14ac:dyDescent="0.25">
      <c r="A102" s="9" t="s">
        <v>135</v>
      </c>
      <c r="B102" s="14" t="s">
        <v>136</v>
      </c>
      <c r="C102" s="10" t="s">
        <v>12</v>
      </c>
      <c r="D102" s="18">
        <v>264.51</v>
      </c>
      <c r="E102" s="10">
        <v>3222</v>
      </c>
      <c r="F102" s="9" t="s">
        <v>28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264.51</v>
      </c>
      <c r="E103" s="23"/>
      <c r="F103" s="25"/>
      <c r="G103" s="26"/>
    </row>
    <row r="104" spans="1:7" x14ac:dyDescent="0.25">
      <c r="A104" s="9" t="s">
        <v>137</v>
      </c>
      <c r="B104" s="14" t="s">
        <v>138</v>
      </c>
      <c r="C104" s="10" t="s">
        <v>12</v>
      </c>
      <c r="D104" s="18">
        <v>527.55999999999995</v>
      </c>
      <c r="E104" s="10">
        <v>3221</v>
      </c>
      <c r="F104" s="9" t="s">
        <v>62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527.55999999999995</v>
      </c>
      <c r="E105" s="23"/>
      <c r="F105" s="25"/>
      <c r="G105" s="26"/>
    </row>
    <row r="106" spans="1:7" ht="27" customHeight="1" thickBot="1" x14ac:dyDescent="0.3">
      <c r="A106" s="40" t="s">
        <v>145</v>
      </c>
      <c r="B106" s="30" t="s">
        <v>54</v>
      </c>
      <c r="C106" s="31" t="s">
        <v>12</v>
      </c>
      <c r="D106" s="41">
        <v>10.27</v>
      </c>
      <c r="E106" s="31">
        <v>3293</v>
      </c>
      <c r="F106" s="33" t="s">
        <v>56</v>
      </c>
      <c r="G106" s="34" t="s">
        <v>14</v>
      </c>
    </row>
    <row r="107" spans="1:7" ht="27" customHeight="1" thickBot="1" x14ac:dyDescent="0.3">
      <c r="A107" s="40" t="s">
        <v>146</v>
      </c>
      <c r="B107" s="30" t="s">
        <v>147</v>
      </c>
      <c r="C107" s="31" t="s">
        <v>12</v>
      </c>
      <c r="D107" s="41">
        <f>68.1+115.51</f>
        <v>183.61</v>
      </c>
      <c r="E107" s="31">
        <v>3225</v>
      </c>
      <c r="F107" s="33" t="s">
        <v>22</v>
      </c>
      <c r="G107" s="34" t="s">
        <v>14</v>
      </c>
    </row>
    <row r="108" spans="1:7" ht="27" customHeight="1" thickBot="1" x14ac:dyDescent="0.3">
      <c r="A108" s="40" t="s">
        <v>148</v>
      </c>
      <c r="B108" s="30" t="s">
        <v>149</v>
      </c>
      <c r="C108" s="31" t="s">
        <v>12</v>
      </c>
      <c r="D108" s="41">
        <v>35.99</v>
      </c>
      <c r="E108" s="31">
        <v>3227</v>
      </c>
      <c r="F108" s="33" t="s">
        <v>158</v>
      </c>
      <c r="G108" s="34" t="s">
        <v>14</v>
      </c>
    </row>
    <row r="109" spans="1:7" ht="27" customHeight="1" thickBot="1" x14ac:dyDescent="0.3">
      <c r="A109" s="40" t="s">
        <v>150</v>
      </c>
      <c r="B109" s="30" t="s">
        <v>151</v>
      </c>
      <c r="C109" s="31" t="s">
        <v>12</v>
      </c>
      <c r="D109" s="41">
        <v>69.989999999999995</v>
      </c>
      <c r="E109" s="31">
        <v>3227</v>
      </c>
      <c r="F109" s="33" t="s">
        <v>158</v>
      </c>
      <c r="G109" s="34" t="s">
        <v>14</v>
      </c>
    </row>
    <row r="110" spans="1:7" ht="27" customHeight="1" thickBot="1" x14ac:dyDescent="0.3">
      <c r="A110" s="40" t="s">
        <v>146</v>
      </c>
      <c r="B110" s="30" t="s">
        <v>147</v>
      </c>
      <c r="C110" s="31" t="s">
        <v>12</v>
      </c>
      <c r="D110" s="41">
        <v>11.09</v>
      </c>
      <c r="E110" s="31">
        <v>3227</v>
      </c>
      <c r="F110" s="33" t="s">
        <v>158</v>
      </c>
      <c r="G110" s="34" t="s">
        <v>14</v>
      </c>
    </row>
    <row r="111" spans="1:7" ht="27" customHeight="1" thickBot="1" x14ac:dyDescent="0.3">
      <c r="A111" s="40" t="s">
        <v>152</v>
      </c>
      <c r="B111" s="30" t="s">
        <v>153</v>
      </c>
      <c r="C111" s="31" t="s">
        <v>12</v>
      </c>
      <c r="D111" s="41">
        <v>31.47</v>
      </c>
      <c r="E111" s="31">
        <v>3225</v>
      </c>
      <c r="F111" s="33" t="s">
        <v>22</v>
      </c>
      <c r="G111" s="34" t="s">
        <v>14</v>
      </c>
    </row>
    <row r="112" spans="1:7" ht="27" customHeight="1" thickBot="1" x14ac:dyDescent="0.3">
      <c r="A112" s="40" t="s">
        <v>154</v>
      </c>
      <c r="B112" s="30" t="s">
        <v>155</v>
      </c>
      <c r="C112" s="31" t="s">
        <v>12</v>
      </c>
      <c r="D112" s="41">
        <v>8.65</v>
      </c>
      <c r="E112" s="31">
        <v>3224</v>
      </c>
      <c r="F112" s="33" t="s">
        <v>28</v>
      </c>
      <c r="G112" s="34" t="s">
        <v>14</v>
      </c>
    </row>
    <row r="113" spans="1:7" ht="27" customHeight="1" thickBot="1" x14ac:dyDescent="0.3">
      <c r="A113" s="40" t="s">
        <v>156</v>
      </c>
      <c r="B113" s="30" t="s">
        <v>157</v>
      </c>
      <c r="C113" s="31" t="s">
        <v>12</v>
      </c>
      <c r="D113" s="41">
        <v>170</v>
      </c>
      <c r="E113" s="31">
        <v>3231</v>
      </c>
      <c r="F113" s="33" t="s">
        <v>32</v>
      </c>
      <c r="G113" s="34" t="s">
        <v>14</v>
      </c>
    </row>
    <row r="114" spans="1:7" ht="27" customHeight="1" thickBot="1" x14ac:dyDescent="0.3">
      <c r="A114" s="35"/>
      <c r="B114" s="36"/>
      <c r="C114" s="37"/>
      <c r="D114" s="38"/>
      <c r="E114" s="37"/>
      <c r="F114" s="39"/>
      <c r="G114" s="28" t="s">
        <v>14</v>
      </c>
    </row>
    <row r="115" spans="1:7" x14ac:dyDescent="0.25">
      <c r="A115" s="42"/>
      <c r="B115" s="43"/>
      <c r="C115" s="44"/>
      <c r="D115" s="45">
        <f>-112+911.15+5778.69+8941.78+240.03+1247.62+171.55+1062.65+2491.12</f>
        <v>20732.59</v>
      </c>
      <c r="E115" s="44">
        <v>3111</v>
      </c>
      <c r="F115" s="46" t="s">
        <v>139</v>
      </c>
      <c r="G115" s="27" t="s">
        <v>14</v>
      </c>
    </row>
    <row r="116" spans="1:7" x14ac:dyDescent="0.25">
      <c r="A116" s="47"/>
      <c r="B116" s="36"/>
      <c r="C116" s="37"/>
      <c r="D116" s="48">
        <f>178.65+1168.44+2092.29</f>
        <v>3439.38</v>
      </c>
      <c r="E116" s="37">
        <v>3132</v>
      </c>
      <c r="F116" s="39" t="s">
        <v>140</v>
      </c>
      <c r="G116" s="28" t="s">
        <v>14</v>
      </c>
    </row>
    <row r="117" spans="1:7" x14ac:dyDescent="0.25">
      <c r="A117" s="47"/>
      <c r="B117" s="36"/>
      <c r="C117" s="37"/>
      <c r="D117" s="48">
        <v>894.33</v>
      </c>
      <c r="E117" s="37">
        <v>3171</v>
      </c>
      <c r="F117" s="39" t="s">
        <v>140</v>
      </c>
      <c r="G117" s="28" t="s">
        <v>14</v>
      </c>
    </row>
    <row r="118" spans="1:7" x14ac:dyDescent="0.25">
      <c r="A118" s="47"/>
      <c r="B118" s="36"/>
      <c r="C118" s="37"/>
      <c r="D118" s="48">
        <v>240</v>
      </c>
      <c r="E118" s="37">
        <v>3211</v>
      </c>
      <c r="F118" s="39" t="s">
        <v>141</v>
      </c>
      <c r="G118" s="28" t="s">
        <v>14</v>
      </c>
    </row>
    <row r="119" spans="1:7" x14ac:dyDescent="0.25">
      <c r="A119" s="47"/>
      <c r="B119" s="36"/>
      <c r="C119" s="37"/>
      <c r="D119" s="48">
        <f>29.33+395.24+404.97</f>
        <v>829.54</v>
      </c>
      <c r="E119" s="37">
        <v>3212</v>
      </c>
      <c r="F119" s="39" t="s">
        <v>142</v>
      </c>
      <c r="G119" s="28" t="s">
        <v>14</v>
      </c>
    </row>
    <row r="120" spans="1:7" x14ac:dyDescent="0.25">
      <c r="A120" s="47"/>
      <c r="B120" s="36"/>
      <c r="C120" s="37"/>
      <c r="D120" s="48">
        <v>126.1</v>
      </c>
      <c r="E120" s="37">
        <v>3214</v>
      </c>
      <c r="F120" s="39" t="s">
        <v>143</v>
      </c>
      <c r="G120" s="28" t="s">
        <v>14</v>
      </c>
    </row>
    <row r="121" spans="1:7" x14ac:dyDescent="0.25">
      <c r="A121" s="47"/>
      <c r="B121" s="36"/>
      <c r="C121" s="37"/>
      <c r="D121" s="48">
        <v>80.75</v>
      </c>
      <c r="E121" s="37">
        <v>3222</v>
      </c>
      <c r="F121" s="39" t="s">
        <v>28</v>
      </c>
      <c r="G121" s="28" t="s">
        <v>14</v>
      </c>
    </row>
    <row r="122" spans="1:7" x14ac:dyDescent="0.25">
      <c r="A122" s="47"/>
      <c r="B122" s="36"/>
      <c r="C122" s="37"/>
      <c r="D122" s="48">
        <v>332</v>
      </c>
      <c r="E122" s="37">
        <v>3299</v>
      </c>
      <c r="F122" s="39" t="s">
        <v>52</v>
      </c>
      <c r="G122" s="28" t="s">
        <v>14</v>
      </c>
    </row>
    <row r="123" spans="1:7" x14ac:dyDescent="0.25">
      <c r="A123" s="47"/>
      <c r="B123" s="36"/>
      <c r="C123" s="37"/>
      <c r="D123" s="48">
        <v>13.62</v>
      </c>
      <c r="E123" s="37">
        <v>3431</v>
      </c>
      <c r="F123" s="39" t="s">
        <v>25</v>
      </c>
      <c r="G123" s="28" t="s">
        <v>14</v>
      </c>
    </row>
    <row r="124" spans="1:7" x14ac:dyDescent="0.25">
      <c r="A124" s="47"/>
      <c r="B124" s="36"/>
      <c r="C124" s="37"/>
      <c r="D124" s="48"/>
      <c r="E124" s="37"/>
      <c r="F124" s="39"/>
      <c r="G124" s="28"/>
    </row>
    <row r="125" spans="1:7" x14ac:dyDescent="0.25">
      <c r="A125" s="47"/>
      <c r="B125" s="36"/>
      <c r="C125" s="37"/>
      <c r="D125" s="48">
        <f>5544.04+1742.99+2314.91+320.65+129576.18+473.74+102.56</f>
        <v>140075.06999999998</v>
      </c>
      <c r="E125" s="37">
        <v>3111</v>
      </c>
      <c r="F125" s="39" t="s">
        <v>139</v>
      </c>
      <c r="G125" s="28" t="s">
        <v>160</v>
      </c>
    </row>
    <row r="126" spans="1:7" x14ac:dyDescent="0.25">
      <c r="A126" s="47"/>
      <c r="B126" s="36"/>
      <c r="C126" s="37"/>
      <c r="D126" s="48">
        <f>23017.28+78.16+48.71</f>
        <v>23144.149999999998</v>
      </c>
      <c r="E126" s="37">
        <v>3132</v>
      </c>
      <c r="F126" s="39" t="s">
        <v>159</v>
      </c>
      <c r="G126" s="28" t="s">
        <v>160</v>
      </c>
    </row>
    <row r="127" spans="1:7" x14ac:dyDescent="0.25">
      <c r="A127" s="47"/>
      <c r="B127" s="36"/>
      <c r="C127" s="37"/>
      <c r="D127" s="48">
        <f>3216.58+192.62</f>
        <v>3409.2</v>
      </c>
      <c r="E127" s="37">
        <v>3212</v>
      </c>
      <c r="F127" s="39" t="s">
        <v>142</v>
      </c>
      <c r="G127" s="28" t="s">
        <v>160</v>
      </c>
    </row>
    <row r="128" spans="1:7" x14ac:dyDescent="0.25">
      <c r="A128" s="47"/>
      <c r="B128" s="36"/>
      <c r="C128" s="37"/>
      <c r="D128" s="48">
        <v>336</v>
      </c>
      <c r="E128" s="37">
        <v>3295</v>
      </c>
      <c r="F128" s="39" t="s">
        <v>13</v>
      </c>
      <c r="G128" s="28" t="s">
        <v>160</v>
      </c>
    </row>
    <row r="129" spans="1:7" x14ac:dyDescent="0.25">
      <c r="A129" s="47"/>
      <c r="B129" s="36"/>
      <c r="C129" s="37"/>
      <c r="D129" s="48">
        <v>3214.96</v>
      </c>
      <c r="E129" s="37">
        <v>3121</v>
      </c>
      <c r="F129" s="39" t="s">
        <v>161</v>
      </c>
      <c r="G129" s="28" t="s">
        <v>160</v>
      </c>
    </row>
    <row r="130" spans="1:7" x14ac:dyDescent="0.25">
      <c r="A130" s="47"/>
      <c r="B130" s="36"/>
      <c r="C130" s="37"/>
      <c r="D130" s="48"/>
      <c r="E130" s="37"/>
      <c r="F130" s="39"/>
      <c r="G130" s="28"/>
    </row>
    <row r="131" spans="1:7" ht="21" customHeight="1" thickBot="1" x14ac:dyDescent="0.3">
      <c r="A131" s="49" t="s">
        <v>15</v>
      </c>
      <c r="B131" s="22"/>
      <c r="C131" s="23"/>
      <c r="D131" s="24">
        <f>SUM(D115:D130)</f>
        <v>196867.68999999997</v>
      </c>
      <c r="E131" s="23"/>
      <c r="F131" s="25"/>
      <c r="G131" s="26"/>
    </row>
    <row r="132" spans="1:7" ht="15.75" thickBot="1" x14ac:dyDescent="0.3">
      <c r="A132" s="29" t="s">
        <v>144</v>
      </c>
      <c r="B132" s="30"/>
      <c r="C132" s="31"/>
      <c r="D132" s="32">
        <f>SUM(D8,D10,D12,D14,D16,D18,D20,D22,D24,D26,D28,D30,D32,D34,D36,D38,D40,D42,D44,D46,D48,D50,D52,D54,D56,D58,D60,D62,D65,D67,D69,D71,D73,D75,D77,D79,D81,D83,D85,D87,D89,D91,D93,D95,D97,D99,D101,D103,D105,D131)</f>
        <v>258848.27999999997</v>
      </c>
      <c r="E132" s="31"/>
      <c r="F132" s="33"/>
      <c r="G132" s="34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Dremel</cp:lastModifiedBy>
  <dcterms:created xsi:type="dcterms:W3CDTF">2024-03-05T11:42:46Z</dcterms:created>
  <dcterms:modified xsi:type="dcterms:W3CDTF">2024-11-14T10:19:49Z</dcterms:modified>
</cp:coreProperties>
</file>