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cuments\JAVNA OBJAVA O TROŠENJU SREDSTAVA\2024\"/>
    </mc:Choice>
  </mc:AlternateContent>
  <xr:revisionPtr revIDLastSave="0" documentId="13_ncr:1_{0AD676FA-AAF3-4F88-BDC7-CFC333E5A45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17" i="1" l="1"/>
  <c r="D116" i="1"/>
  <c r="D109" i="1"/>
  <c r="D97" i="1"/>
  <c r="D91" i="1"/>
  <c r="D92" i="1"/>
  <c r="D93" i="1"/>
  <c r="D90" i="1"/>
  <c r="D88" i="1"/>
  <c r="D86" i="1"/>
  <c r="D84" i="1"/>
  <c r="D82" i="1"/>
  <c r="D79" i="1"/>
  <c r="D77" i="1"/>
  <c r="D75" i="1"/>
  <c r="D73" i="1"/>
  <c r="D71" i="1"/>
  <c r="D69" i="1"/>
  <c r="D67" i="1"/>
  <c r="D65" i="1"/>
  <c r="D63" i="1"/>
  <c r="D61" i="1"/>
  <c r="D59" i="1"/>
  <c r="D57" i="1"/>
  <c r="D54" i="1"/>
  <c r="D52" i="1"/>
  <c r="D50" i="1"/>
  <c r="D48" i="1"/>
  <c r="D46" i="1"/>
  <c r="D44" i="1"/>
  <c r="D42" i="1"/>
  <c r="D40" i="1"/>
  <c r="D38" i="1"/>
  <c r="D36" i="1"/>
  <c r="D34" i="1"/>
  <c r="D31" i="1"/>
  <c r="D29" i="1"/>
  <c r="D27" i="1"/>
  <c r="D25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<sst xmlns="http://schemas.openxmlformats.org/spreadsheetml/2006/main" count="347" uniqueCount="145">
  <si>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</si>
  <si>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</si>
  <si>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</si>
  <si>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</si>
  <si>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</si>
  <si>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</si>
  <si>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</si>
  <si>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</si>
  <si>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IVANA GRANĐE_x000D_
SOBLINEČKA 68_x000D_
SOBLINEC_x000D_
Tel: +385(1)2042008   Fax: +385(1)2020170_x000D_
OIB: 84283102588_x000D_
Mail: ivana.jelavic@skole.hr_x000D_
IBAN: HR9223600001101338072</t>
  </si>
  <si>
    <t>Isplata Sredstava Za Razdoblje: 01.09.2024 Do 30.09.2024</t>
  </si>
  <si>
    <t>PROFIL KLETT D.O.O.</t>
  </si>
  <si>
    <t>95803232921</t>
  </si>
  <si>
    <t>ZAGREB</t>
  </si>
  <si>
    <t>NAKNADE GRAĐANIMA I KUĆANSTVIMA U NARAVI</t>
  </si>
  <si>
    <t>OŠ IVANA GRANĐE</t>
  </si>
  <si>
    <t>Ukupno:</t>
  </si>
  <si>
    <t>E-PLUS</t>
  </si>
  <si>
    <t>93923226222</t>
  </si>
  <si>
    <t>DONJI STUPNIK</t>
  </si>
  <si>
    <t>SITNI INVENTAR I AUTO GUME</t>
  </si>
  <si>
    <t>ZAGREBAČKA BANKA</t>
  </si>
  <si>
    <t>92963223473</t>
  </si>
  <si>
    <t>BANKARSKE USLUGE I USLUGE PLATNOG PROMETA</t>
  </si>
  <si>
    <t>DECATHLON</t>
  </si>
  <si>
    <t>89516372197</t>
  </si>
  <si>
    <t>FINANCIJSKA AGENCIJA</t>
  </si>
  <si>
    <t>85821130368</t>
  </si>
  <si>
    <t>ZAGREBAČKI HOLDING ČISTOĆ</t>
  </si>
  <si>
    <t>85584865987-004</t>
  </si>
  <si>
    <t>KOMUNALNE USLUGE</t>
  </si>
  <si>
    <t>ZAGREBAČKI HOLDING</t>
  </si>
  <si>
    <t>85584865987</t>
  </si>
  <si>
    <t>JAVNI BILJEŽNIK SENIJA ŠKRINJAG KOS</t>
  </si>
  <si>
    <t>84982125043</t>
  </si>
  <si>
    <t>PRISTOJBE I NAKNADE</t>
  </si>
  <si>
    <t>VODOPSKRBA I ODVODNJA d.o.o.</t>
  </si>
  <si>
    <t>83416546499</t>
  </si>
  <si>
    <t>USLUGE TEKUĆEG I INVESTICIJSKOG ODRŽAVANJA</t>
  </si>
  <si>
    <t>ZAGREBAČKI HOLDING ZET</t>
  </si>
  <si>
    <t>82031999604</t>
  </si>
  <si>
    <t>USLUGE TELEFONA, POŠTE I PRIJEVOZA</t>
  </si>
  <si>
    <t>STAMPA D.O.O.</t>
  </si>
  <si>
    <t>81920045396</t>
  </si>
  <si>
    <t>OSTALE USLUGE</t>
  </si>
  <si>
    <t>HRVATSKA ZAJEDNICA OSNOVN</t>
  </si>
  <si>
    <t>78661516143</t>
  </si>
  <si>
    <t>ČLANARINE</t>
  </si>
  <si>
    <t>PEVEX ZAGREB</t>
  </si>
  <si>
    <t>73660371074</t>
  </si>
  <si>
    <t>UREDSKI MATERIJAL I OSTALI MATERIJALNI RASHODI</t>
  </si>
  <si>
    <t>OSTALI NESPOMENUTI RASHODI POSLOVANJA</t>
  </si>
  <si>
    <t>OPTIMUS LAB D.O.O.</t>
  </si>
  <si>
    <t>71981294715</t>
  </si>
  <si>
    <t>ČAKOVEC</t>
  </si>
  <si>
    <t>RAČUNALNE USLUGE</t>
  </si>
  <si>
    <t>TELEMACH HRVATSKA D.O.O.</t>
  </si>
  <si>
    <t>70133616033</t>
  </si>
  <si>
    <t>LIDL HRVATSKA D.O.O.</t>
  </si>
  <si>
    <t>66089976432</t>
  </si>
  <si>
    <t>VELIKA GORICA</t>
  </si>
  <si>
    <t>MATERIJAL I SIROVINE</t>
  </si>
  <si>
    <t>NARODNE NOVINE</t>
  </si>
  <si>
    <t>64546066176</t>
  </si>
  <si>
    <t>HEP OPSKRBA d.o.o.</t>
  </si>
  <si>
    <t>63073332379</t>
  </si>
  <si>
    <t>ENERGIJA</t>
  </si>
  <si>
    <t>ARHITEKTURA BOLANČA D.O.O.</t>
  </si>
  <si>
    <t>62737904112</t>
  </si>
  <si>
    <t>GRAD ZAGREB,PROLAZNI RAČ.</t>
  </si>
  <si>
    <t>61817894937</t>
  </si>
  <si>
    <t>FOKUS</t>
  </si>
  <si>
    <t>59082812808</t>
  </si>
  <si>
    <t>TEHNOZAPIS D.O.O.</t>
  </si>
  <si>
    <t>47310667146</t>
  </si>
  <si>
    <t>INTELEKTUALNE I OSOBNE USLUGE</t>
  </si>
  <si>
    <t>GLAS KONCILA</t>
  </si>
  <si>
    <t>42821159693</t>
  </si>
  <si>
    <t>METRO</t>
  </si>
  <si>
    <t>38016445738</t>
  </si>
  <si>
    <t>SANCTA DOMENICA D.O.O.</t>
  </si>
  <si>
    <t>35409850545</t>
  </si>
  <si>
    <t>SVETA NEDJELJA</t>
  </si>
  <si>
    <t>UREĐAJI, STROJEVI I OPREMA ZA OSTALE NAMJENE</t>
  </si>
  <si>
    <t>ANUŠIĆ GRADNJA JDOO</t>
  </si>
  <si>
    <t>33962388953</t>
  </si>
  <si>
    <t>SESVETE</t>
  </si>
  <si>
    <t>NASTAVNI ZAVOD ZA JAVNO ZDRAVSTVO DR.ANDRIJA ŠTAMPAR</t>
  </si>
  <si>
    <t>33392005961</t>
  </si>
  <si>
    <t>ZDRAVSTVENE I VETERINARSKE USLUGE</t>
  </si>
  <si>
    <t>KONZUM</t>
  </si>
  <si>
    <t>29955634590</t>
  </si>
  <si>
    <t>GALIĆ BENZ d.o.o.</t>
  </si>
  <si>
    <t>24136516466</t>
  </si>
  <si>
    <t>GRADSKA PLINARA ZAGREB</t>
  </si>
  <si>
    <t>20985255037</t>
  </si>
  <si>
    <t>TIMSEL-ALARM</t>
  </si>
  <si>
    <t>11049623918</t>
  </si>
  <si>
    <t>MARJAN VOĆE D.O.O.</t>
  </si>
  <si>
    <t>10152071100</t>
  </si>
  <si>
    <t>DUGO SELO</t>
  </si>
  <si>
    <t>"DR.ETLINGER"</t>
  </si>
  <si>
    <t>DM DROGERIE MARKET</t>
  </si>
  <si>
    <t>INSAKO D.O.O.</t>
  </si>
  <si>
    <t>OFFERTISIMA</t>
  </si>
  <si>
    <t>-</t>
  </si>
  <si>
    <t>AKD ZAŠTITA D.O.O.</t>
  </si>
  <si>
    <t>09253797076</t>
  </si>
  <si>
    <t>VIVATIP SESVETE</t>
  </si>
  <si>
    <t>ERRI d.o.o.</t>
  </si>
  <si>
    <t>04483680653</t>
  </si>
  <si>
    <t>Zagreb</t>
  </si>
  <si>
    <t>ZVIBOR D.O.O.</t>
  </si>
  <si>
    <t>03454358063</t>
  </si>
  <si>
    <t>PLAĆE ZA REDOVAN RAD</t>
  </si>
  <si>
    <t>NAKNADE ZA PRIJEVOZ, ZA RAD NA TERENU I ODVOJENI ŽIVOT</t>
  </si>
  <si>
    <t>OSTALE NAKNADE TROŠKOVA ZAPOSLENICIMA</t>
  </si>
  <si>
    <t>NAKNADE ZA RAD PREDSTAVNIČKIH I IZVRŠNIH TIJELA I SLIČNO</t>
  </si>
  <si>
    <t>ZATEZNE KAMATE</t>
  </si>
  <si>
    <t>Sveukupno:</t>
  </si>
  <si>
    <t>17221338662</t>
  </si>
  <si>
    <t>94144811986</t>
  </si>
  <si>
    <t>39851720584</t>
  </si>
  <si>
    <t>00643859701</t>
  </si>
  <si>
    <t>43817701790</t>
  </si>
  <si>
    <t>DINOP</t>
  </si>
  <si>
    <t>00042324329</t>
  </si>
  <si>
    <t>AGRO TREBOR D.O.O.</t>
  </si>
  <si>
    <t>74393426587</t>
  </si>
  <si>
    <t>ŽELJEZARIJA JOLE D.O.O.</t>
  </si>
  <si>
    <t>00635590020</t>
  </si>
  <si>
    <t>BMD STIL D.O.O.</t>
  </si>
  <si>
    <t>96086822394</t>
  </si>
  <si>
    <t>NARODNI TRGOVAČKI LANAC D.O.O.</t>
  </si>
  <si>
    <t>78344221376</t>
  </si>
  <si>
    <t xml:space="preserve">PIPA CENTAR </t>
  </si>
  <si>
    <t>22117086411</t>
  </si>
  <si>
    <t>MLINAR PEKARSKA INDUSTRIJA D.O.O.</t>
  </si>
  <si>
    <t>62296711978</t>
  </si>
  <si>
    <t>BAUHAUS ZAGREB K.D.</t>
  </si>
  <si>
    <t>71642207963</t>
  </si>
  <si>
    <t>REPREZENTACIJA</t>
  </si>
  <si>
    <t>MATERIJAL I DIJELOVI ZA TEKUĆE I INVESTIIJSKO ULAGANJE</t>
  </si>
  <si>
    <t>OSTALI RASHODI ZA ZAPOSLENE</t>
  </si>
  <si>
    <t>DOPRINOSI ZA OBAVEZNO ZDRAVSTEVENO OSIGURANJE</t>
  </si>
  <si>
    <t>MINISTARSTVO ZNANOSTI I OBRAZOVANJA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</si>
</sst>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  <xf numFmtId="0" fontId="1" fillId="0" borderId="0" xfId="0" applyFont="1" applyBorder="1" applyAlignment="1">
      <alignment horizontal="left" vertical="top"/>
    </xf>
    <xf numFmtId="49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1" fillId="0" borderId="0" xfId="0" applyNumberFormat="1" applyFont="1" applyBorder="1" applyAlignment="1">
      <alignment horizontal="right" vertical="top"/>
    </xf>
    <xf numFmtId="0" fontId="0" fillId="0" borderId="0" xfId="0" applyBorder="1" applyAlignment="1">
      <alignment horizontal="left" vertical="center"/>
    </xf>
    <xf numFmtId="164" fontId="1" fillId="0" borderId="8" xfId="0" applyNumberFormat="1" applyFont="1" applyBorder="1" applyAlignment="1">
      <alignment horizontal="right" vertical="top"/>
    </xf>
    <xf numFmtId="164" fontId="1" fillId="0" borderId="12" xfId="0" applyNumberFormat="1" applyFont="1" applyBorder="1" applyAlignment="1">
      <alignment horizontal="right" vertical="top"/>
    </xf>
    <xf numFmtId="0" fontId="0" fillId="0" borderId="12" xfId="0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1" fillId="0" borderId="11" xfId="0" applyFont="1" applyBorder="1" applyAlignment="1">
      <alignment horizontal="left" vertical="top"/>
    </xf>
    <xf numFmtId="49" fontId="0" fillId="0" borderId="12" xfId="0" applyNumberFormat="1" applyBorder="1" applyAlignment="1">
      <alignment horizontal="center" vertical="center"/>
    </xf>
    <xf numFmtId="0" fontId="1" fillId="0" borderId="13" xfId="0" applyFont="1" applyBorder="1" applyAlignment="1">
      <alignment horizontal="left" vertical="top"/>
    </xf>
    <xf numFmtId="0" fontId="1" fillId="0" borderId="14" xfId="0" applyFont="1" applyBorder="1" applyAlignment="1">
      <alignment horizontal="left" vertical="top"/>
    </xf>
    <xf numFmtId="0" fontId="0" fillId="0" borderId="0" xfId="0" applyBorder="1"/>
    <xf numFmtId="0" fontId="0" fillId="0" borderId="11" xfId="0" applyBorder="1" applyAlignment="1">
      <alignment horizontal="left" vertical="center"/>
    </xf>
    <xf numFmtId="164" fontId="0" fillId="0" borderId="12" xfId="0" applyNumberFormat="1" applyBorder="1" applyAlignment="1">
      <alignment horizontal="right" vertical="center"/>
    </xf>
    <xf numFmtId="0" fontId="1" fillId="0" borderId="10" xfId="0" applyFont="1" applyBorder="1" applyAlignment="1">
      <alignment horizontal="left" vertical="top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00"/>
  <sheetViews>
    <sheetView tabSelected="1" topLeftCell="A106" zoomScaleNormal="100" workbookViewId="0">
      <selection activeCell="D118" sqref="D118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20198.080000000002</v>
      </c>
      <c r="E7" s="10">
        <v>3722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20198.080000000002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192.78</v>
      </c>
      <c r="E9" s="10">
        <v>3225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192.78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12</v>
      </c>
      <c r="D11" s="18">
        <v>37.53</v>
      </c>
      <c r="E11" s="10">
        <v>3431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37.53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12</v>
      </c>
      <c r="D13" s="18">
        <v>296.56</v>
      </c>
      <c r="E13" s="10">
        <v>3225</v>
      </c>
      <c r="F13" s="9" t="s">
        <v>19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296.56</v>
      </c>
      <c r="E14" s="23"/>
      <c r="F14" s="25"/>
      <c r="G14" s="26"/>
    </row>
    <row r="15" spans="1:7" x14ac:dyDescent="0.25">
      <c r="A15" s="9" t="s">
        <v>25</v>
      </c>
      <c r="B15" s="14" t="s">
        <v>26</v>
      </c>
      <c r="C15" s="10" t="s">
        <v>12</v>
      </c>
      <c r="D15" s="18">
        <v>9.9600000000000009</v>
      </c>
      <c r="E15" s="10">
        <v>3431</v>
      </c>
      <c r="F15" s="9" t="s">
        <v>22</v>
      </c>
      <c r="G15" s="27" t="s">
        <v>14</v>
      </c>
    </row>
    <row r="16" spans="1:7" ht="27" customHeight="1" thickBot="1" x14ac:dyDescent="0.3">
      <c r="A16" s="21" t="s">
        <v>15</v>
      </c>
      <c r="B16" s="22"/>
      <c r="C16" s="23"/>
      <c r="D16" s="24">
        <f>SUM(D15:D15)</f>
        <v>9.9600000000000009</v>
      </c>
      <c r="E16" s="23"/>
      <c r="F16" s="25"/>
      <c r="G16" s="26"/>
    </row>
    <row r="17" spans="1:7" x14ac:dyDescent="0.25">
      <c r="A17" s="9" t="s">
        <v>27</v>
      </c>
      <c r="B17" s="14" t="s">
        <v>28</v>
      </c>
      <c r="C17" s="10" t="s">
        <v>12</v>
      </c>
      <c r="D17" s="18">
        <v>476.76</v>
      </c>
      <c r="E17" s="10">
        <v>3234</v>
      </c>
      <c r="F17" s="9" t="s">
        <v>29</v>
      </c>
      <c r="G17" s="27" t="s">
        <v>14</v>
      </c>
    </row>
    <row r="18" spans="1:7" ht="27" customHeight="1" thickBot="1" x14ac:dyDescent="0.3">
      <c r="A18" s="21" t="s">
        <v>15</v>
      </c>
      <c r="B18" s="22"/>
      <c r="C18" s="23"/>
      <c r="D18" s="24">
        <f>SUM(D17:D17)</f>
        <v>476.76</v>
      </c>
      <c r="E18" s="23"/>
      <c r="F18" s="25"/>
      <c r="G18" s="26"/>
    </row>
    <row r="19" spans="1:7" x14ac:dyDescent="0.25">
      <c r="A19" s="9" t="s">
        <v>30</v>
      </c>
      <c r="B19" s="14" t="s">
        <v>31</v>
      </c>
      <c r="C19" s="10" t="s">
        <v>12</v>
      </c>
      <c r="D19" s="18">
        <v>37.4</v>
      </c>
      <c r="E19" s="10">
        <v>3234</v>
      </c>
      <c r="F19" s="9" t="s">
        <v>29</v>
      </c>
      <c r="G19" s="27" t="s">
        <v>14</v>
      </c>
    </row>
    <row r="20" spans="1:7" ht="27" customHeight="1" thickBot="1" x14ac:dyDescent="0.3">
      <c r="A20" s="21" t="s">
        <v>15</v>
      </c>
      <c r="B20" s="22"/>
      <c r="C20" s="23"/>
      <c r="D20" s="24">
        <f>SUM(D19:D19)</f>
        <v>37.4</v>
      </c>
      <c r="E20" s="23"/>
      <c r="F20" s="25"/>
      <c r="G20" s="26"/>
    </row>
    <row r="21" spans="1:7" x14ac:dyDescent="0.25">
      <c r="A21" s="9" t="s">
        <v>32</v>
      </c>
      <c r="B21" s="14" t="s">
        <v>33</v>
      </c>
      <c r="C21" s="10" t="s">
        <v>12</v>
      </c>
      <c r="D21" s="18">
        <v>173.55</v>
      </c>
      <c r="E21" s="10">
        <v>3295</v>
      </c>
      <c r="F21" s="9" t="s">
        <v>34</v>
      </c>
      <c r="G21" s="27" t="s">
        <v>14</v>
      </c>
    </row>
    <row r="22" spans="1:7" ht="27" customHeight="1" thickBot="1" x14ac:dyDescent="0.3">
      <c r="A22" s="21" t="s">
        <v>15</v>
      </c>
      <c r="B22" s="22"/>
      <c r="C22" s="23"/>
      <c r="D22" s="24">
        <f>SUM(D21:D21)</f>
        <v>173.55</v>
      </c>
      <c r="E22" s="23"/>
      <c r="F22" s="25"/>
      <c r="G22" s="26"/>
    </row>
    <row r="23" spans="1:7" x14ac:dyDescent="0.25">
      <c r="A23" s="9" t="s">
        <v>35</v>
      </c>
      <c r="B23" s="14" t="s">
        <v>36</v>
      </c>
      <c r="C23" s="10" t="s">
        <v>12</v>
      </c>
      <c r="D23" s="18">
        <v>234.57</v>
      </c>
      <c r="E23" s="10">
        <v>3232</v>
      </c>
      <c r="F23" s="9" t="s">
        <v>37</v>
      </c>
      <c r="G23" s="27" t="s">
        <v>14</v>
      </c>
    </row>
    <row r="24" spans="1:7" x14ac:dyDescent="0.25">
      <c r="A24" s="9"/>
      <c r="B24" s="14"/>
      <c r="C24" s="10"/>
      <c r="D24" s="18">
        <v>627.51</v>
      </c>
      <c r="E24" s="10">
        <v>3234</v>
      </c>
      <c r="F24" s="9" t="s">
        <v>29</v>
      </c>
      <c r="G24" s="28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SUM(D23:D24)</f>
        <v>862.07999999999993</v>
      </c>
      <c r="E25" s="23"/>
      <c r="F25" s="25"/>
      <c r="G25" s="26"/>
    </row>
    <row r="26" spans="1:7" x14ac:dyDescent="0.25">
      <c r="A26" s="9" t="s">
        <v>38</v>
      </c>
      <c r="B26" s="14" t="s">
        <v>39</v>
      </c>
      <c r="C26" s="10" t="s">
        <v>12</v>
      </c>
      <c r="D26" s="18">
        <v>3713.32</v>
      </c>
      <c r="E26" s="10">
        <v>3231</v>
      </c>
      <c r="F26" s="9" t="s">
        <v>40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3713.32</v>
      </c>
      <c r="E27" s="23"/>
      <c r="F27" s="25"/>
      <c r="G27" s="26"/>
    </row>
    <row r="28" spans="1:7" x14ac:dyDescent="0.25">
      <c r="A28" s="9" t="s">
        <v>41</v>
      </c>
      <c r="B28" s="14" t="s">
        <v>42</v>
      </c>
      <c r="C28" s="10" t="s">
        <v>12</v>
      </c>
      <c r="D28" s="18">
        <v>66.36</v>
      </c>
      <c r="E28" s="10">
        <v>3239</v>
      </c>
      <c r="F28" s="9" t="s">
        <v>43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66.36</v>
      </c>
      <c r="E29" s="23"/>
      <c r="F29" s="25"/>
      <c r="G29" s="26"/>
    </row>
    <row r="30" spans="1:7" x14ac:dyDescent="0.25">
      <c r="A30" s="9" t="s">
        <v>44</v>
      </c>
      <c r="B30" s="14" t="s">
        <v>45</v>
      </c>
      <c r="C30" s="10" t="s">
        <v>12</v>
      </c>
      <c r="D30" s="18">
        <v>55</v>
      </c>
      <c r="E30" s="10">
        <v>3294</v>
      </c>
      <c r="F30" s="9" t="s">
        <v>46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55</v>
      </c>
      <c r="E31" s="23"/>
      <c r="F31" s="25"/>
      <c r="G31" s="26"/>
    </row>
    <row r="32" spans="1:7" x14ac:dyDescent="0.25">
      <c r="A32" s="9" t="s">
        <v>47</v>
      </c>
      <c r="B32" s="14" t="s">
        <v>48</v>
      </c>
      <c r="C32" s="10" t="s">
        <v>12</v>
      </c>
      <c r="D32" s="18">
        <v>57.64</v>
      </c>
      <c r="E32" s="10">
        <v>3221</v>
      </c>
      <c r="F32" s="9" t="s">
        <v>49</v>
      </c>
      <c r="G32" s="27" t="s">
        <v>14</v>
      </c>
    </row>
    <row r="33" spans="1:7" x14ac:dyDescent="0.25">
      <c r="A33" s="9"/>
      <c r="B33" s="14"/>
      <c r="C33" s="10"/>
      <c r="D33" s="18">
        <v>98.58</v>
      </c>
      <c r="E33" s="10">
        <v>3299</v>
      </c>
      <c r="F33" s="9" t="s">
        <v>50</v>
      </c>
      <c r="G33" s="28" t="s">
        <v>14</v>
      </c>
    </row>
    <row r="34" spans="1:7" ht="27" customHeight="1" thickBot="1" x14ac:dyDescent="0.3">
      <c r="A34" s="21" t="s">
        <v>15</v>
      </c>
      <c r="B34" s="22"/>
      <c r="C34" s="23"/>
      <c r="D34" s="24">
        <f>SUM(D32:D33)</f>
        <v>156.22</v>
      </c>
      <c r="E34" s="23"/>
      <c r="F34" s="25"/>
      <c r="G34" s="26"/>
    </row>
    <row r="35" spans="1:7" x14ac:dyDescent="0.25">
      <c r="A35" s="9" t="s">
        <v>51</v>
      </c>
      <c r="B35" s="14" t="s">
        <v>52</v>
      </c>
      <c r="C35" s="10" t="s">
        <v>53</v>
      </c>
      <c r="D35" s="18">
        <v>82.5</v>
      </c>
      <c r="E35" s="10">
        <v>3238</v>
      </c>
      <c r="F35" s="9" t="s">
        <v>54</v>
      </c>
      <c r="G35" s="27" t="s">
        <v>14</v>
      </c>
    </row>
    <row r="36" spans="1:7" ht="27" customHeight="1" thickBot="1" x14ac:dyDescent="0.3">
      <c r="A36" s="21" t="s">
        <v>15</v>
      </c>
      <c r="B36" s="22"/>
      <c r="C36" s="23"/>
      <c r="D36" s="24">
        <f>SUM(D35:D35)</f>
        <v>82.5</v>
      </c>
      <c r="E36" s="23"/>
      <c r="F36" s="25"/>
      <c r="G36" s="26"/>
    </row>
    <row r="37" spans="1:7" x14ac:dyDescent="0.25">
      <c r="A37" s="9" t="s">
        <v>55</v>
      </c>
      <c r="B37" s="14" t="s">
        <v>56</v>
      </c>
      <c r="C37" s="10" t="s">
        <v>12</v>
      </c>
      <c r="D37" s="18">
        <v>91.59</v>
      </c>
      <c r="E37" s="10">
        <v>3231</v>
      </c>
      <c r="F37" s="9" t="s">
        <v>40</v>
      </c>
      <c r="G37" s="27" t="s">
        <v>14</v>
      </c>
    </row>
    <row r="38" spans="1:7" ht="27" customHeight="1" thickBot="1" x14ac:dyDescent="0.3">
      <c r="A38" s="21" t="s">
        <v>15</v>
      </c>
      <c r="B38" s="22"/>
      <c r="C38" s="23"/>
      <c r="D38" s="24">
        <f>SUM(D37:D37)</f>
        <v>91.59</v>
      </c>
      <c r="E38" s="23"/>
      <c r="F38" s="25"/>
      <c r="G38" s="26"/>
    </row>
    <row r="39" spans="1:7" x14ac:dyDescent="0.25">
      <c r="A39" s="9" t="s">
        <v>57</v>
      </c>
      <c r="B39" s="14" t="s">
        <v>58</v>
      </c>
      <c r="C39" s="10" t="s">
        <v>59</v>
      </c>
      <c r="D39" s="18">
        <v>14.4</v>
      </c>
      <c r="E39" s="10">
        <v>3222</v>
      </c>
      <c r="F39" s="9" t="s">
        <v>60</v>
      </c>
      <c r="G39" s="27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SUM(D39:D39)</f>
        <v>14.4</v>
      </c>
      <c r="E40" s="23"/>
      <c r="F40" s="25"/>
      <c r="G40" s="26"/>
    </row>
    <row r="41" spans="1:7" x14ac:dyDescent="0.25">
      <c r="A41" s="9" t="s">
        <v>61</v>
      </c>
      <c r="B41" s="14" t="s">
        <v>62</v>
      </c>
      <c r="C41" s="10" t="s">
        <v>12</v>
      </c>
      <c r="D41" s="18">
        <v>27.88</v>
      </c>
      <c r="E41" s="10">
        <v>3221</v>
      </c>
      <c r="F41" s="9" t="s">
        <v>49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27.88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12</v>
      </c>
      <c r="D43" s="18">
        <v>964.42</v>
      </c>
      <c r="E43" s="10">
        <v>3223</v>
      </c>
      <c r="F43" s="9" t="s">
        <v>65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964.42</v>
      </c>
      <c r="E44" s="23"/>
      <c r="F44" s="25"/>
      <c r="G44" s="26"/>
    </row>
    <row r="45" spans="1:7" x14ac:dyDescent="0.25">
      <c r="A45" s="9" t="s">
        <v>66</v>
      </c>
      <c r="B45" s="14" t="s">
        <v>67</v>
      </c>
      <c r="C45" s="10" t="s">
        <v>12</v>
      </c>
      <c r="D45" s="18">
        <v>3250</v>
      </c>
      <c r="E45" s="10">
        <v>3232</v>
      </c>
      <c r="F45" s="9" t="s">
        <v>37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3250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12</v>
      </c>
      <c r="D47" s="18">
        <v>111.86</v>
      </c>
      <c r="E47" s="10">
        <v>3234</v>
      </c>
      <c r="F47" s="9" t="s">
        <v>29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111.86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12</v>
      </c>
      <c r="D49" s="18">
        <v>225.55</v>
      </c>
      <c r="E49" s="10">
        <v>3221</v>
      </c>
      <c r="F49" s="9" t="s">
        <v>49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225.55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12</v>
      </c>
      <c r="D51" s="18">
        <v>167.5</v>
      </c>
      <c r="E51" s="10">
        <v>3237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167.5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12</v>
      </c>
      <c r="D53" s="18">
        <v>997.28</v>
      </c>
      <c r="E53" s="10">
        <v>3722</v>
      </c>
      <c r="F53" s="9" t="s">
        <v>13</v>
      </c>
      <c r="G53" s="27" t="s">
        <v>14</v>
      </c>
    </row>
    <row r="54" spans="1:7" ht="27" customHeight="1" thickBot="1" x14ac:dyDescent="0.3">
      <c r="A54" s="21" t="s">
        <v>15</v>
      </c>
      <c r="B54" s="22"/>
      <c r="C54" s="23"/>
      <c r="D54" s="24">
        <f>SUM(D53:D53)</f>
        <v>997.28</v>
      </c>
      <c r="E54" s="23"/>
      <c r="F54" s="25"/>
      <c r="G54" s="26"/>
    </row>
    <row r="55" spans="1:7" x14ac:dyDescent="0.25">
      <c r="A55" s="9" t="s">
        <v>77</v>
      </c>
      <c r="B55" s="14" t="s">
        <v>78</v>
      </c>
      <c r="C55" s="10" t="s">
        <v>12</v>
      </c>
      <c r="D55" s="18">
        <v>176.91</v>
      </c>
      <c r="E55" s="10">
        <v>3221</v>
      </c>
      <c r="F55" s="9" t="s">
        <v>49</v>
      </c>
      <c r="G55" s="27" t="s">
        <v>14</v>
      </c>
    </row>
    <row r="56" spans="1:7" x14ac:dyDescent="0.25">
      <c r="A56" s="9"/>
      <c r="B56" s="14"/>
      <c r="C56" s="10"/>
      <c r="D56" s="18">
        <v>48.14</v>
      </c>
      <c r="E56" s="10">
        <v>3222</v>
      </c>
      <c r="F56" s="9" t="s">
        <v>60</v>
      </c>
      <c r="G56" s="28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SUM(D55:D56)</f>
        <v>225.05</v>
      </c>
      <c r="E57" s="23"/>
      <c r="F57" s="25"/>
      <c r="G57" s="26"/>
    </row>
    <row r="58" spans="1:7" x14ac:dyDescent="0.25">
      <c r="A58" s="9" t="s">
        <v>79</v>
      </c>
      <c r="B58" s="14" t="s">
        <v>80</v>
      </c>
      <c r="C58" s="10" t="s">
        <v>81</v>
      </c>
      <c r="D58" s="18">
        <v>624</v>
      </c>
      <c r="E58" s="10">
        <v>4227</v>
      </c>
      <c r="F58" s="9" t="s">
        <v>82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624</v>
      </c>
      <c r="E59" s="23"/>
      <c r="F59" s="25"/>
      <c r="G59" s="26"/>
    </row>
    <row r="60" spans="1:7" x14ac:dyDescent="0.25">
      <c r="A60" s="9" t="s">
        <v>83</v>
      </c>
      <c r="B60" s="14" t="s">
        <v>84</v>
      </c>
      <c r="C60" s="10" t="s">
        <v>85</v>
      </c>
      <c r="D60" s="18">
        <v>1625</v>
      </c>
      <c r="E60" s="10">
        <v>3232</v>
      </c>
      <c r="F60" s="9" t="s">
        <v>37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1625</v>
      </c>
      <c r="E61" s="23"/>
      <c r="F61" s="25"/>
      <c r="G61" s="26"/>
    </row>
    <row r="62" spans="1:7" x14ac:dyDescent="0.25">
      <c r="A62" s="9" t="s">
        <v>86</v>
      </c>
      <c r="B62" s="14" t="s">
        <v>87</v>
      </c>
      <c r="C62" s="10" t="s">
        <v>12</v>
      </c>
      <c r="D62" s="18">
        <v>43.8</v>
      </c>
      <c r="E62" s="10">
        <v>3236</v>
      </c>
      <c r="F62" s="9" t="s">
        <v>88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43.8</v>
      </c>
      <c r="E63" s="23"/>
      <c r="F63" s="25"/>
      <c r="G63" s="26"/>
    </row>
    <row r="64" spans="1:7" x14ac:dyDescent="0.25">
      <c r="A64" s="9" t="s">
        <v>89</v>
      </c>
      <c r="B64" s="14" t="s">
        <v>90</v>
      </c>
      <c r="C64" s="10" t="s">
        <v>12</v>
      </c>
      <c r="D64" s="18">
        <v>6.75</v>
      </c>
      <c r="E64" s="10">
        <v>3221</v>
      </c>
      <c r="F64" s="9" t="s">
        <v>49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6.75</v>
      </c>
      <c r="E65" s="23"/>
      <c r="F65" s="25"/>
      <c r="G65" s="26"/>
    </row>
    <row r="66" spans="1:7" x14ac:dyDescent="0.25">
      <c r="A66" s="9" t="s">
        <v>91</v>
      </c>
      <c r="B66" s="14" t="s">
        <v>92</v>
      </c>
      <c r="C66" s="10" t="s">
        <v>85</v>
      </c>
      <c r="D66" s="18">
        <v>22.98</v>
      </c>
      <c r="E66" s="10">
        <v>3223</v>
      </c>
      <c r="F66" s="9" t="s">
        <v>65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22.98</v>
      </c>
      <c r="E67" s="23"/>
      <c r="F67" s="25"/>
      <c r="G67" s="26"/>
    </row>
    <row r="68" spans="1:7" x14ac:dyDescent="0.25">
      <c r="A68" s="9" t="s">
        <v>93</v>
      </c>
      <c r="B68" s="14" t="s">
        <v>94</v>
      </c>
      <c r="C68" s="10" t="s">
        <v>12</v>
      </c>
      <c r="D68" s="18">
        <v>174.21</v>
      </c>
      <c r="E68" s="10">
        <v>3223</v>
      </c>
      <c r="F68" s="9" t="s">
        <v>65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174.21</v>
      </c>
      <c r="E69" s="23"/>
      <c r="F69" s="25"/>
      <c r="G69" s="26"/>
    </row>
    <row r="70" spans="1:7" x14ac:dyDescent="0.25">
      <c r="A70" s="9" t="s">
        <v>95</v>
      </c>
      <c r="B70" s="14" t="s">
        <v>96</v>
      </c>
      <c r="C70" s="10" t="s">
        <v>12</v>
      </c>
      <c r="D70" s="18">
        <v>563.55999999999995</v>
      </c>
      <c r="E70" s="10">
        <v>3232</v>
      </c>
      <c r="F70" s="9" t="s">
        <v>37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563.55999999999995</v>
      </c>
      <c r="E71" s="23"/>
      <c r="F71" s="25"/>
      <c r="G71" s="26"/>
    </row>
    <row r="72" spans="1:7" x14ac:dyDescent="0.25">
      <c r="A72" s="9" t="s">
        <v>97</v>
      </c>
      <c r="B72" s="14" t="s">
        <v>98</v>
      </c>
      <c r="C72" s="10" t="s">
        <v>99</v>
      </c>
      <c r="D72" s="18">
        <v>241.26</v>
      </c>
      <c r="E72" s="10">
        <v>3222</v>
      </c>
      <c r="F72" s="9" t="s">
        <v>60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241.26</v>
      </c>
      <c r="E73" s="23"/>
      <c r="F73" s="25"/>
      <c r="G73" s="26"/>
    </row>
    <row r="74" spans="1:7" x14ac:dyDescent="0.25">
      <c r="A74" s="9" t="s">
        <v>100</v>
      </c>
      <c r="B74" s="14" t="s">
        <v>119</v>
      </c>
      <c r="C74" s="10" t="s">
        <v>12</v>
      </c>
      <c r="D74" s="18">
        <v>146</v>
      </c>
      <c r="E74" s="10">
        <v>3232</v>
      </c>
      <c r="F74" s="9" t="s">
        <v>37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146</v>
      </c>
      <c r="E75" s="23"/>
      <c r="F75" s="25"/>
      <c r="G75" s="26"/>
    </row>
    <row r="76" spans="1:7" x14ac:dyDescent="0.25">
      <c r="A76" s="9" t="s">
        <v>101</v>
      </c>
      <c r="B76" s="14" t="s">
        <v>120</v>
      </c>
      <c r="C76" s="10" t="s">
        <v>12</v>
      </c>
      <c r="D76" s="18">
        <v>25.55</v>
      </c>
      <c r="E76" s="10">
        <v>3221</v>
      </c>
      <c r="F76" s="9" t="s">
        <v>49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25.55</v>
      </c>
      <c r="E77" s="23"/>
      <c r="F77" s="25"/>
      <c r="G77" s="26"/>
    </row>
    <row r="78" spans="1:7" x14ac:dyDescent="0.25">
      <c r="A78" s="9" t="s">
        <v>102</v>
      </c>
      <c r="B78" s="14" t="s">
        <v>121</v>
      </c>
      <c r="C78" s="10" t="s">
        <v>12</v>
      </c>
      <c r="D78" s="18">
        <v>35.93</v>
      </c>
      <c r="E78" s="10">
        <v>3221</v>
      </c>
      <c r="F78" s="9" t="s">
        <v>49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35.93</v>
      </c>
      <c r="E79" s="23"/>
      <c r="F79" s="25"/>
      <c r="G79" s="26"/>
    </row>
    <row r="80" spans="1:7" x14ac:dyDescent="0.25">
      <c r="A80" s="9" t="s">
        <v>103</v>
      </c>
      <c r="B80" s="14" t="s">
        <v>122</v>
      </c>
      <c r="C80" s="10" t="s">
        <v>104</v>
      </c>
      <c r="D80" s="18">
        <v>5.0999999999999996</v>
      </c>
      <c r="E80" s="10">
        <v>3222</v>
      </c>
      <c r="F80" s="9" t="s">
        <v>60</v>
      </c>
      <c r="G80" s="27" t="s">
        <v>14</v>
      </c>
    </row>
    <row r="81" spans="1:7" x14ac:dyDescent="0.25">
      <c r="A81" s="9"/>
      <c r="B81" s="14"/>
      <c r="C81" s="10"/>
      <c r="D81" s="18">
        <v>57.8</v>
      </c>
      <c r="E81" s="10">
        <v>3299</v>
      </c>
      <c r="F81" s="9" t="s">
        <v>50</v>
      </c>
      <c r="G81" s="28" t="s">
        <v>14</v>
      </c>
    </row>
    <row r="82" spans="1:7" ht="27" customHeight="1" thickBot="1" x14ac:dyDescent="0.3">
      <c r="A82" s="21" t="s">
        <v>15</v>
      </c>
      <c r="B82" s="22"/>
      <c r="C82" s="23"/>
      <c r="D82" s="24">
        <f>SUM(D80:D81)</f>
        <v>62.9</v>
      </c>
      <c r="E82" s="23"/>
      <c r="F82" s="25"/>
      <c r="G82" s="26"/>
    </row>
    <row r="83" spans="1:7" x14ac:dyDescent="0.25">
      <c r="A83" s="9" t="s">
        <v>105</v>
      </c>
      <c r="B83" s="14" t="s">
        <v>106</v>
      </c>
      <c r="C83" s="10" t="s">
        <v>12</v>
      </c>
      <c r="D83" s="18">
        <v>198.4</v>
      </c>
      <c r="E83" s="10">
        <v>3239</v>
      </c>
      <c r="F83" s="9" t="s">
        <v>43</v>
      </c>
      <c r="G83" s="27" t="s">
        <v>14</v>
      </c>
    </row>
    <row r="84" spans="1:7" ht="27" customHeight="1" thickBot="1" x14ac:dyDescent="0.3">
      <c r="A84" s="21" t="s">
        <v>15</v>
      </c>
      <c r="B84" s="22"/>
      <c r="C84" s="23"/>
      <c r="D84" s="24">
        <f>SUM(D83:D83)</f>
        <v>198.4</v>
      </c>
      <c r="E84" s="23"/>
      <c r="F84" s="25"/>
      <c r="G84" s="26"/>
    </row>
    <row r="85" spans="1:7" x14ac:dyDescent="0.25">
      <c r="A85" s="9" t="s">
        <v>107</v>
      </c>
      <c r="B85" s="14" t="s">
        <v>123</v>
      </c>
      <c r="C85" s="10" t="s">
        <v>12</v>
      </c>
      <c r="D85" s="18">
        <v>21.75</v>
      </c>
      <c r="E85" s="10">
        <v>3221</v>
      </c>
      <c r="F85" s="9" t="s">
        <v>49</v>
      </c>
      <c r="G85" s="27" t="s">
        <v>14</v>
      </c>
    </row>
    <row r="86" spans="1:7" ht="27" customHeight="1" thickBot="1" x14ac:dyDescent="0.3">
      <c r="A86" s="21" t="s">
        <v>15</v>
      </c>
      <c r="B86" s="22"/>
      <c r="C86" s="23"/>
      <c r="D86" s="24">
        <f>SUM(D85:D85)</f>
        <v>21.75</v>
      </c>
      <c r="E86" s="23"/>
      <c r="F86" s="25"/>
      <c r="G86" s="26"/>
    </row>
    <row r="87" spans="1:7" x14ac:dyDescent="0.25">
      <c r="A87" s="9" t="s">
        <v>108</v>
      </c>
      <c r="B87" s="14" t="s">
        <v>109</v>
      </c>
      <c r="C87" s="10" t="s">
        <v>110</v>
      </c>
      <c r="D87" s="18">
        <v>165.19</v>
      </c>
      <c r="E87" s="10">
        <v>3221</v>
      </c>
      <c r="F87" s="9" t="s">
        <v>49</v>
      </c>
      <c r="G87" s="27" t="s">
        <v>14</v>
      </c>
    </row>
    <row r="88" spans="1:7" ht="27" customHeight="1" thickBot="1" x14ac:dyDescent="0.3">
      <c r="A88" s="21" t="s">
        <v>15</v>
      </c>
      <c r="B88" s="22"/>
      <c r="C88" s="23"/>
      <c r="D88" s="24">
        <f>SUM(D87:D87)</f>
        <v>165.19</v>
      </c>
      <c r="E88" s="23"/>
      <c r="F88" s="25"/>
      <c r="G88" s="26"/>
    </row>
    <row r="89" spans="1:7" x14ac:dyDescent="0.25">
      <c r="A89" s="49" t="s">
        <v>111</v>
      </c>
      <c r="B89" s="45" t="s">
        <v>112</v>
      </c>
      <c r="C89" s="42" t="s">
        <v>12</v>
      </c>
      <c r="D89" s="50">
        <v>453</v>
      </c>
      <c r="E89" s="42">
        <v>3221</v>
      </c>
      <c r="F89" s="43" t="s">
        <v>49</v>
      </c>
      <c r="G89" s="27" t="s">
        <v>14</v>
      </c>
    </row>
    <row r="90" spans="1:7" ht="27" customHeight="1" thickBot="1" x14ac:dyDescent="0.3">
      <c r="A90" s="47" t="s">
        <v>15</v>
      </c>
      <c r="B90" s="22"/>
      <c r="C90" s="23"/>
      <c r="D90" s="24">
        <f>SUM(D89:D89)</f>
        <v>453</v>
      </c>
      <c r="E90" s="23"/>
      <c r="F90" s="25"/>
      <c r="G90" s="26"/>
    </row>
    <row r="91" spans="1:7" s="48" customFormat="1" ht="27" customHeight="1" thickBot="1" x14ac:dyDescent="0.3">
      <c r="A91" s="51" t="s">
        <v>57</v>
      </c>
      <c r="B91" s="30" t="s">
        <v>58</v>
      </c>
      <c r="C91" s="31" t="s">
        <v>12</v>
      </c>
      <c r="D91" s="40">
        <f>64.98+5.99</f>
        <v>70.97</v>
      </c>
      <c r="E91" s="31">
        <v>3224</v>
      </c>
      <c r="F91" s="33" t="s">
        <v>141</v>
      </c>
      <c r="G91" s="34" t="s">
        <v>14</v>
      </c>
    </row>
    <row r="92" spans="1:7" s="48" customFormat="1" ht="27" customHeight="1" thickBot="1" x14ac:dyDescent="0.3">
      <c r="A92" s="51" t="s">
        <v>47</v>
      </c>
      <c r="B92" s="30" t="s">
        <v>48</v>
      </c>
      <c r="C92" s="31" t="s">
        <v>12</v>
      </c>
      <c r="D92" s="40">
        <f>94.9+82.02+21.91+41.56</f>
        <v>240.39000000000001</v>
      </c>
      <c r="E92" s="31">
        <v>3224</v>
      </c>
      <c r="F92" s="33" t="s">
        <v>141</v>
      </c>
      <c r="G92" s="34" t="s">
        <v>14</v>
      </c>
    </row>
    <row r="93" spans="1:7" s="48" customFormat="1" ht="27" customHeight="1" thickBot="1" x14ac:dyDescent="0.3">
      <c r="A93" s="51" t="s">
        <v>124</v>
      </c>
      <c r="B93" s="30" t="s">
        <v>125</v>
      </c>
      <c r="C93" s="31" t="s">
        <v>12</v>
      </c>
      <c r="D93" s="40">
        <f>6.66+19.9</f>
        <v>26.56</v>
      </c>
      <c r="E93" s="31">
        <v>3224</v>
      </c>
      <c r="F93" s="33" t="s">
        <v>141</v>
      </c>
      <c r="G93" s="34" t="s">
        <v>14</v>
      </c>
    </row>
    <row r="94" spans="1:7" s="48" customFormat="1" ht="27" customHeight="1" thickBot="1" x14ac:dyDescent="0.3">
      <c r="A94" s="51" t="s">
        <v>126</v>
      </c>
      <c r="B94" s="30" t="s">
        <v>127</v>
      </c>
      <c r="C94" s="31" t="s">
        <v>12</v>
      </c>
      <c r="D94" s="40">
        <v>5.6</v>
      </c>
      <c r="E94" s="31">
        <v>3224</v>
      </c>
      <c r="F94" s="33" t="s">
        <v>141</v>
      </c>
      <c r="G94" s="34" t="s">
        <v>14</v>
      </c>
    </row>
    <row r="95" spans="1:7" s="48" customFormat="1" ht="27" customHeight="1" thickBot="1" x14ac:dyDescent="0.3">
      <c r="A95" s="51" t="s">
        <v>128</v>
      </c>
      <c r="B95" s="30" t="s">
        <v>129</v>
      </c>
      <c r="C95" s="31" t="s">
        <v>12</v>
      </c>
      <c r="D95" s="40">
        <v>14</v>
      </c>
      <c r="E95" s="31">
        <v>3224</v>
      </c>
      <c r="F95" s="33" t="s">
        <v>141</v>
      </c>
      <c r="G95" s="34" t="s">
        <v>14</v>
      </c>
    </row>
    <row r="96" spans="1:7" s="48" customFormat="1" ht="27" customHeight="1" thickBot="1" x14ac:dyDescent="0.3">
      <c r="A96" s="51" t="s">
        <v>130</v>
      </c>
      <c r="B96" s="30" t="s">
        <v>131</v>
      </c>
      <c r="C96" s="31" t="s">
        <v>12</v>
      </c>
      <c r="D96" s="40">
        <v>3.95</v>
      </c>
      <c r="E96" s="31">
        <v>3224</v>
      </c>
      <c r="F96" s="33" t="s">
        <v>141</v>
      </c>
      <c r="G96" s="34" t="s">
        <v>14</v>
      </c>
    </row>
    <row r="97" spans="1:7" s="48" customFormat="1" ht="27" customHeight="1" thickBot="1" x14ac:dyDescent="0.3">
      <c r="A97" s="51" t="s">
        <v>132</v>
      </c>
      <c r="B97" s="30" t="s">
        <v>133</v>
      </c>
      <c r="C97" s="31" t="s">
        <v>12</v>
      </c>
      <c r="D97" s="40">
        <f>8.48</f>
        <v>8.48</v>
      </c>
      <c r="E97" s="31">
        <v>3293</v>
      </c>
      <c r="F97" s="33" t="s">
        <v>140</v>
      </c>
      <c r="G97" s="34" t="s">
        <v>14</v>
      </c>
    </row>
    <row r="98" spans="1:7" s="48" customFormat="1" ht="27" customHeight="1" thickBot="1" x14ac:dyDescent="0.3">
      <c r="A98" s="51" t="s">
        <v>132</v>
      </c>
      <c r="B98" s="30" t="s">
        <v>133</v>
      </c>
      <c r="C98" s="31" t="s">
        <v>12</v>
      </c>
      <c r="D98" s="40">
        <v>8.67</v>
      </c>
      <c r="E98" s="31">
        <v>3222</v>
      </c>
      <c r="F98" s="33" t="s">
        <v>60</v>
      </c>
      <c r="G98" s="34" t="s">
        <v>14</v>
      </c>
    </row>
    <row r="99" spans="1:7" s="48" customFormat="1" ht="27" customHeight="1" thickBot="1" x14ac:dyDescent="0.3">
      <c r="A99" s="51" t="s">
        <v>132</v>
      </c>
      <c r="B99" s="30" t="s">
        <v>133</v>
      </c>
      <c r="C99" s="31" t="s">
        <v>12</v>
      </c>
      <c r="D99" s="40">
        <v>4.24</v>
      </c>
      <c r="E99" s="31">
        <v>3221</v>
      </c>
      <c r="F99" s="33" t="s">
        <v>49</v>
      </c>
      <c r="G99" s="34" t="s">
        <v>14</v>
      </c>
    </row>
    <row r="100" spans="1:7" s="48" customFormat="1" ht="27" customHeight="1" thickBot="1" x14ac:dyDescent="0.3">
      <c r="A100" s="51" t="s">
        <v>134</v>
      </c>
      <c r="B100" s="30" t="s">
        <v>135</v>
      </c>
      <c r="C100" s="31" t="s">
        <v>12</v>
      </c>
      <c r="D100" s="40">
        <v>21.5</v>
      </c>
      <c r="E100" s="31">
        <v>3224</v>
      </c>
      <c r="F100" s="33" t="s">
        <v>141</v>
      </c>
      <c r="G100" s="34" t="s">
        <v>14</v>
      </c>
    </row>
    <row r="101" spans="1:7" s="48" customFormat="1" ht="27" customHeight="1" thickBot="1" x14ac:dyDescent="0.3">
      <c r="A101" s="51" t="s">
        <v>136</v>
      </c>
      <c r="B101" s="30" t="s">
        <v>137</v>
      </c>
      <c r="C101" s="31" t="s">
        <v>12</v>
      </c>
      <c r="D101" s="40">
        <v>9.5</v>
      </c>
      <c r="E101" s="31">
        <v>3293</v>
      </c>
      <c r="F101" s="33" t="s">
        <v>140</v>
      </c>
      <c r="G101" s="34" t="s">
        <v>14</v>
      </c>
    </row>
    <row r="102" spans="1:7" s="48" customFormat="1" ht="27" customHeight="1" thickBot="1" x14ac:dyDescent="0.3">
      <c r="A102" s="51" t="s">
        <v>57</v>
      </c>
      <c r="B102" s="30" t="s">
        <v>58</v>
      </c>
      <c r="C102" s="31" t="s">
        <v>12</v>
      </c>
      <c r="D102" s="40">
        <v>21.99</v>
      </c>
      <c r="E102" s="31">
        <v>3225</v>
      </c>
      <c r="F102" s="33" t="s">
        <v>19</v>
      </c>
      <c r="G102" s="34" t="s">
        <v>14</v>
      </c>
    </row>
    <row r="103" spans="1:7" s="48" customFormat="1" ht="27" customHeight="1" thickBot="1" x14ac:dyDescent="0.3">
      <c r="A103" s="51" t="s">
        <v>138</v>
      </c>
      <c r="B103" s="30" t="s">
        <v>139</v>
      </c>
      <c r="C103" s="31" t="s">
        <v>12</v>
      </c>
      <c r="D103" s="40">
        <v>108.95</v>
      </c>
      <c r="E103" s="31">
        <v>4227</v>
      </c>
      <c r="F103" s="33" t="s">
        <v>82</v>
      </c>
      <c r="G103" s="34" t="s">
        <v>14</v>
      </c>
    </row>
    <row r="104" spans="1:7" s="48" customFormat="1" ht="27" customHeight="1" thickBot="1" x14ac:dyDescent="0.3">
      <c r="A104" s="35"/>
      <c r="B104" s="36"/>
      <c r="C104" s="37"/>
      <c r="D104" s="38"/>
      <c r="E104" s="37"/>
      <c r="F104" s="39"/>
    </row>
    <row r="105" spans="1:7" s="48" customFormat="1" ht="27" customHeight="1" x14ac:dyDescent="0.25">
      <c r="A105" s="44"/>
      <c r="B105" s="45"/>
      <c r="C105" s="42"/>
      <c r="D105" s="41">
        <v>381.74</v>
      </c>
      <c r="E105" s="42">
        <v>3121</v>
      </c>
      <c r="F105" s="43" t="s">
        <v>142</v>
      </c>
      <c r="G105" s="27" t="s">
        <v>144</v>
      </c>
    </row>
    <row r="106" spans="1:7" s="48" customFormat="1" ht="27" customHeight="1" x14ac:dyDescent="0.25">
      <c r="A106" s="46"/>
      <c r="B106" s="36"/>
      <c r="C106" s="37"/>
      <c r="D106" s="38">
        <v>22190.21</v>
      </c>
      <c r="E106" s="37">
        <v>3132</v>
      </c>
      <c r="F106" s="39" t="s">
        <v>143</v>
      </c>
      <c r="G106" s="28" t="s">
        <v>144</v>
      </c>
    </row>
    <row r="107" spans="1:7" s="48" customFormat="1" ht="27" customHeight="1" x14ac:dyDescent="0.25">
      <c r="A107" s="46"/>
      <c r="B107" s="36"/>
      <c r="C107" s="37"/>
      <c r="D107" s="38">
        <v>134485.75</v>
      </c>
      <c r="E107" s="37">
        <v>3111</v>
      </c>
      <c r="F107" s="39" t="s">
        <v>113</v>
      </c>
      <c r="G107" s="28" t="s">
        <v>144</v>
      </c>
    </row>
    <row r="108" spans="1:7" s="48" customFormat="1" ht="27" customHeight="1" thickBot="1" x14ac:dyDescent="0.3">
      <c r="A108" s="47"/>
      <c r="B108" s="22"/>
      <c r="C108" s="23"/>
      <c r="D108" s="24">
        <v>774.92</v>
      </c>
      <c r="E108" s="23">
        <v>3212</v>
      </c>
      <c r="F108" s="25" t="s">
        <v>114</v>
      </c>
      <c r="G108" s="26" t="s">
        <v>144</v>
      </c>
    </row>
    <row r="109" spans="1:7" x14ac:dyDescent="0.25">
      <c r="A109" s="9"/>
      <c r="B109" s="14"/>
      <c r="C109" s="10"/>
      <c r="D109" s="18">
        <f>8275.15+1208.96+2371.03</f>
        <v>11855.140000000001</v>
      </c>
      <c r="E109" s="10">
        <v>3111</v>
      </c>
      <c r="F109" s="9" t="s">
        <v>113</v>
      </c>
      <c r="G109" s="28" t="s">
        <v>14</v>
      </c>
    </row>
    <row r="110" spans="1:7" x14ac:dyDescent="0.25">
      <c r="A110" s="9"/>
      <c r="B110" s="14"/>
      <c r="C110" s="10"/>
      <c r="D110" s="18">
        <v>1956.1</v>
      </c>
      <c r="E110" s="10">
        <v>3132</v>
      </c>
      <c r="F110" s="9" t="s">
        <v>143</v>
      </c>
      <c r="G110" s="28" t="s">
        <v>14</v>
      </c>
    </row>
    <row r="111" spans="1:7" x14ac:dyDescent="0.25">
      <c r="A111" s="9"/>
      <c r="B111" s="14"/>
      <c r="C111" s="10"/>
      <c r="D111" s="18">
        <v>3.52</v>
      </c>
      <c r="E111" s="10">
        <v>3212</v>
      </c>
      <c r="F111" s="9" t="s">
        <v>114</v>
      </c>
      <c r="G111" s="28" t="s">
        <v>14</v>
      </c>
    </row>
    <row r="112" spans="1:7" x14ac:dyDescent="0.25">
      <c r="A112" s="9"/>
      <c r="B112" s="14"/>
      <c r="C112" s="10"/>
      <c r="D112" s="18">
        <v>36</v>
      </c>
      <c r="E112" s="10">
        <v>3214</v>
      </c>
      <c r="F112" s="9" t="s">
        <v>115</v>
      </c>
      <c r="G112" s="28" t="s">
        <v>14</v>
      </c>
    </row>
    <row r="113" spans="1:7" x14ac:dyDescent="0.25">
      <c r="A113" s="9"/>
      <c r="B113" s="14"/>
      <c r="C113" s="10"/>
      <c r="D113" s="18">
        <v>130.16</v>
      </c>
      <c r="E113" s="10">
        <v>3237</v>
      </c>
      <c r="F113" s="9" t="s">
        <v>74</v>
      </c>
      <c r="G113" s="28" t="s">
        <v>14</v>
      </c>
    </row>
    <row r="114" spans="1:7" x14ac:dyDescent="0.25">
      <c r="A114" s="9"/>
      <c r="B114" s="14"/>
      <c r="C114" s="10"/>
      <c r="D114" s="18">
        <v>259.39999999999998</v>
      </c>
      <c r="E114" s="10">
        <v>3291</v>
      </c>
      <c r="F114" s="9" t="s">
        <v>116</v>
      </c>
      <c r="G114" s="28" t="s">
        <v>14</v>
      </c>
    </row>
    <row r="115" spans="1:7" x14ac:dyDescent="0.25">
      <c r="A115" s="9"/>
      <c r="B115" s="14"/>
      <c r="C115" s="10"/>
      <c r="D115" s="18">
        <v>0.01</v>
      </c>
      <c r="E115" s="10">
        <v>3433</v>
      </c>
      <c r="F115" s="9" t="s">
        <v>117</v>
      </c>
      <c r="G115" s="28" t="s">
        <v>14</v>
      </c>
    </row>
    <row r="116" spans="1:7" ht="21" customHeight="1" thickBot="1" x14ac:dyDescent="0.3">
      <c r="A116" s="21" t="s">
        <v>15</v>
      </c>
      <c r="B116" s="22"/>
      <c r="C116" s="23"/>
      <c r="D116" s="24">
        <f>SUM(D109:D115)</f>
        <v>14240.330000000002</v>
      </c>
      <c r="E116" s="23"/>
      <c r="F116" s="25"/>
      <c r="G116" s="26"/>
    </row>
    <row r="117" spans="1:7" ht="15.75" thickBot="1" x14ac:dyDescent="0.3">
      <c r="A117" s="29" t="s">
        <v>118</v>
      </c>
      <c r="B117" s="30"/>
      <c r="C117" s="31"/>
      <c r="D117" s="32">
        <f>SUM(D8,D10,D12,D14,D16,D18,D20,D22,D25,D27,D29,D31,D34,D36,D38,D40,D42,D44,D46,D48,D50,D52,D54,D57,D59,D61,D63,D65,D67,D69,D71,D73,D75,D77,D79,D82,D84,D86,D88,D90,D116)+D91+D92+D93+D94+D95+D96+D97+D98+D99+D100+D101+D102+D103+D105+D106+D107+D108</f>
        <v>209461.66</v>
      </c>
      <c r="E117" s="31"/>
      <c r="F117" s="33"/>
      <c r="G117" s="34"/>
    </row>
    <row r="118" spans="1:7" x14ac:dyDescent="0.25">
      <c r="A118" s="9"/>
      <c r="B118" s="14"/>
      <c r="C118" s="10"/>
      <c r="D118" s="18"/>
      <c r="E118" s="10"/>
      <c r="F118" s="9"/>
    </row>
    <row r="119" spans="1:7" x14ac:dyDescent="0.25">
      <c r="A119" s="9"/>
      <c r="B119" s="14"/>
      <c r="C119" s="10"/>
      <c r="D119" s="18"/>
      <c r="E119" s="10"/>
      <c r="F119" s="9"/>
    </row>
    <row r="120" spans="1:7" x14ac:dyDescent="0.25">
      <c r="A120" s="9"/>
      <c r="B120" s="14"/>
      <c r="C120" s="10"/>
      <c r="D120" s="18"/>
      <c r="E120" s="10"/>
      <c r="F120" s="9"/>
    </row>
    <row r="121" spans="1:7" x14ac:dyDescent="0.25">
      <c r="A121" s="9"/>
      <c r="B121" s="14"/>
      <c r="C121" s="10"/>
      <c r="D121" s="18"/>
      <c r="E121" s="10"/>
      <c r="F121" s="9"/>
    </row>
    <row r="122" spans="1:7" x14ac:dyDescent="0.25">
      <c r="A122" s="9"/>
      <c r="B122" s="14"/>
      <c r="C122" s="10"/>
      <c r="D122" s="18"/>
      <c r="E122" s="10"/>
      <c r="F122" s="9"/>
    </row>
    <row r="123" spans="1:7" x14ac:dyDescent="0.25">
      <c r="A123" s="9"/>
      <c r="B123" s="14"/>
      <c r="C123" s="10"/>
      <c r="D123" s="18"/>
      <c r="E123" s="10"/>
      <c r="F123" s="9"/>
    </row>
    <row r="124" spans="1:7" x14ac:dyDescent="0.25">
      <c r="A124" s="9"/>
      <c r="B124" s="14"/>
      <c r="C124" s="10"/>
      <c r="D124" s="18"/>
      <c r="E124" s="10"/>
      <c r="F124" s="9"/>
    </row>
    <row r="125" spans="1:7" x14ac:dyDescent="0.25">
      <c r="A125" s="9"/>
      <c r="B125" s="14"/>
      <c r="C125" s="10"/>
      <c r="D125" s="18"/>
      <c r="E125" s="10"/>
      <c r="F125" s="9"/>
    </row>
    <row r="126" spans="1:7" x14ac:dyDescent="0.25">
      <c r="A126" s="9"/>
      <c r="B126" s="14"/>
      <c r="C126" s="10"/>
      <c r="D126" s="18"/>
      <c r="E126" s="10"/>
      <c r="F126" s="9"/>
    </row>
    <row r="127" spans="1:7" x14ac:dyDescent="0.25">
      <c r="A127" s="9"/>
      <c r="B127" s="14"/>
      <c r="C127" s="10"/>
      <c r="D127" s="18"/>
      <c r="E127" s="10"/>
      <c r="F127" s="9"/>
    </row>
    <row r="128" spans="1:7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Ivana Dremel</cp:lastModifiedBy>
  <dcterms:created xsi:type="dcterms:W3CDTF">2024-03-05T11:42:46Z</dcterms:created>
  <dcterms:modified xsi:type="dcterms:W3CDTF">2024-10-17T11:27:30Z</dcterms:modified>
</cp:coreProperties>
</file>