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JAVNA OBJAVA O TROŠENJU SREDSTAVA\2024\"/>
    </mc:Choice>
  </mc:AlternateContent>
  <xr:revisionPtr revIDLastSave="0" documentId="13_ncr:1_{16B1C611-61EE-4AD4-A0AD-39C5A06612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6" i="1" l="1"/>
  <c r="D130" i="1"/>
  <c r="D132" i="1"/>
  <c r="D111" i="1"/>
  <c r="D112" i="1"/>
  <c r="D117" i="1"/>
  <c r="D116" i="1"/>
  <c r="D102" i="1"/>
  <c r="D100" i="1"/>
  <c r="D98" i="1"/>
  <c r="D96" i="1"/>
  <c r="D93" i="1"/>
  <c r="D91" i="1"/>
  <c r="D89" i="1"/>
  <c r="D87" i="1"/>
  <c r="D85" i="1"/>
  <c r="D83" i="1"/>
  <c r="D81" i="1"/>
  <c r="D79" i="1"/>
  <c r="D77" i="1"/>
  <c r="D75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<sst xmlns="http://schemas.openxmlformats.org/spreadsheetml/2006/main" count="391" uniqueCount="173">
  <si>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</si>
  <si>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</si>
  <si>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</si>
  <si>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</si>
  <si>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</si>
  <si>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</si>
  <si>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</si>
  <si>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</si>
  <si>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IVANA GRANĐE_x000D_
SOBLINEČKA 68_x000D_
SOBLINEC_x000D_
Tel: +385(1)2042008   Fax: +385(1)2020170_x000D_
OIB: 84283102588_x000D_
Mail: ivana.jelavic@skole.hr_x000D_
IBAN: HR9223600001101338072</t>
  </si>
  <si>
    <t>Isplata Sredstava Za Razdoblje: 01.11.2024 Do 30.11.2024</t>
  </si>
  <si>
    <t>PROFIL KLETT D.O.O.</t>
  </si>
  <si>
    <t>95803232921</t>
  </si>
  <si>
    <t>ZAGREB</t>
  </si>
  <si>
    <t>NAKNADE GRAĐANIMA I KUĆANSTVIMA U NARAVI</t>
  </si>
  <si>
    <t>OŠ IVANA GRANĐE</t>
  </si>
  <si>
    <t>KNJIGE U KNIŽNICI</t>
  </si>
  <si>
    <t>Ukupno:</t>
  </si>
  <si>
    <t>E-PLUS</t>
  </si>
  <si>
    <t>93923226222</t>
  </si>
  <si>
    <t>DONJI STUPNIK</t>
  </si>
  <si>
    <t>SITNI INVENTAR I AUTO GUME</t>
  </si>
  <si>
    <t>ZAGREBAČKA BANKA</t>
  </si>
  <si>
    <t>92963223473</t>
  </si>
  <si>
    <t>BANKARSKE USLUGE I USLUGE PLATNOG PROMETA</t>
  </si>
  <si>
    <t>OPG ZELČIĆ, DRAGICA ZELČIĆ</t>
  </si>
  <si>
    <t>89025782435</t>
  </si>
  <si>
    <t>SESVETE</t>
  </si>
  <si>
    <t>MATERIJAL I SIROVINE</t>
  </si>
  <si>
    <t>PRESEČKI GRUPA d.o.o. za prijevoz</t>
  </si>
  <si>
    <t>85843181422</t>
  </si>
  <si>
    <t>KRAPINA</t>
  </si>
  <si>
    <t>USLUGE TELEFONA, POŠTE I PRIJEVOZA</t>
  </si>
  <si>
    <t>FINANCIJSKA AGENCIJA</t>
  </si>
  <si>
    <t>85821130368</t>
  </si>
  <si>
    <t>ZAGREBAČKI HOLDING ČISTOĆ</t>
  </si>
  <si>
    <t>85584865987-004</t>
  </si>
  <si>
    <t>USLUGE TEKUĆEG I INVESTICIJSKOG ODRŽAVANJA</t>
  </si>
  <si>
    <t>KOMUNALNE USLUGE</t>
  </si>
  <si>
    <t>ZAGREBAČKI HOLDING</t>
  </si>
  <si>
    <t>85584865987</t>
  </si>
  <si>
    <t>VODOPSKRBA I ODVODNJA d.o.o.</t>
  </si>
  <si>
    <t>83416546499</t>
  </si>
  <si>
    <t>STAMPA D.O.O.</t>
  </si>
  <si>
    <t>81920045396</t>
  </si>
  <si>
    <t>OSTALE USLUGE</t>
  </si>
  <si>
    <t>EZY INFOTECH D.O.O.</t>
  </si>
  <si>
    <t>79541484681</t>
  </si>
  <si>
    <t>ČAKOVEC</t>
  </si>
  <si>
    <t>UREDSKA OPREMA I NAMJEŠTAJ</t>
  </si>
  <si>
    <t>IVERPAN d.o.o.</t>
  </si>
  <si>
    <t>79423686094</t>
  </si>
  <si>
    <t>Zagreb</t>
  </si>
  <si>
    <t>PRIRODA GRADA ZAGREBA</t>
  </si>
  <si>
    <t>78356795960</t>
  </si>
  <si>
    <t>OSTALI NESPOMENUTI RASHODI POSLOVANJA</t>
  </si>
  <si>
    <t>KLARA - ZAGREBAČKE PEKARNE</t>
  </si>
  <si>
    <t>76842508189</t>
  </si>
  <si>
    <t>SREĆKO TOURS D.O.O.</t>
  </si>
  <si>
    <t>74454217661</t>
  </si>
  <si>
    <t>VRBOVEC</t>
  </si>
  <si>
    <t>OPTIMUS LAB D.O.O.</t>
  </si>
  <si>
    <t>71981294715</t>
  </si>
  <si>
    <t>RAČUNALNE USLUGE</t>
  </si>
  <si>
    <t>TELEMACH HRVATSKA D.O.O.</t>
  </si>
  <si>
    <t>70133616033</t>
  </si>
  <si>
    <t>HA PROMET D.O.O.</t>
  </si>
  <si>
    <t>67283168113</t>
  </si>
  <si>
    <t>ZAPREŠIĆ</t>
  </si>
  <si>
    <t>UDŽBENIK.HR</t>
  </si>
  <si>
    <t>64896170875</t>
  </si>
  <si>
    <t>HEP OPSKRBA d.o.o.</t>
  </si>
  <si>
    <t>63073332379</t>
  </si>
  <si>
    <t>ENERGIJA</t>
  </si>
  <si>
    <t>GRAD ZAGREB,PROLAZNI RAČ.</t>
  </si>
  <si>
    <t>61817894937</t>
  </si>
  <si>
    <t>EKO PLAMEN ŠTIMAC d.o.o.</t>
  </si>
  <si>
    <t>60384488368</t>
  </si>
  <si>
    <t>DUGO SELO</t>
  </si>
  <si>
    <t>ZUBA D.O.O.</t>
  </si>
  <si>
    <t>57248877375</t>
  </si>
  <si>
    <t>UREDSKI MATERIJAL I OSTALI MATERIJALNI RASHODI</t>
  </si>
  <si>
    <t>BIRGON D.O.O.</t>
  </si>
  <si>
    <t>56898472976</t>
  </si>
  <si>
    <t>IGO-MAT D.O.O.</t>
  </si>
  <si>
    <t>55662000497</t>
  </si>
  <si>
    <t>BREGANA</t>
  </si>
  <si>
    <t>TEHNOZAPIS D.O.O.</t>
  </si>
  <si>
    <t>47310667146</t>
  </si>
  <si>
    <t>INTELEKTUALNE I OSOBNE USLUGE</t>
  </si>
  <si>
    <t>GLAS KONCILA</t>
  </si>
  <si>
    <t>42821159693</t>
  </si>
  <si>
    <t>KRŠĆANSKA SADAŠNJOST</t>
  </si>
  <si>
    <t>ŠKOLSKA KNJIGA ZAGREB</t>
  </si>
  <si>
    <t>38967655335</t>
  </si>
  <si>
    <t>"NAKLADA SLAP"</t>
  </si>
  <si>
    <t>MAGISTAR savjetovanje i edukacija</t>
  </si>
  <si>
    <t>34966211216</t>
  </si>
  <si>
    <t>STRUČNO USAVRŠAVANJE ZAPOSLENIKA</t>
  </si>
  <si>
    <t>NASTAVNI ZAVOD ZA JAVNO ZDRAVSTVO DR.ANDRIJA ŠTAMPAR</t>
  </si>
  <si>
    <t>33392005961</t>
  </si>
  <si>
    <t>ZDRAVSTVENE I VETERINARSKE USLUGE</t>
  </si>
  <si>
    <t>KONZUM</t>
  </si>
  <si>
    <t>29955634590</t>
  </si>
  <si>
    <t>REPREZENTACIJA</t>
  </si>
  <si>
    <t>KIK TEXTILLEN UND NON FOOD D.O.O.</t>
  </si>
  <si>
    <t>29471249755</t>
  </si>
  <si>
    <t>MARODI D.O.O.</t>
  </si>
  <si>
    <t>28972867079</t>
  </si>
  <si>
    <t>NEDELIŠĆE</t>
  </si>
  <si>
    <t>USLUGA D.O.O.</t>
  </si>
  <si>
    <t>27987108040</t>
  </si>
  <si>
    <t>PAKRAC</t>
  </si>
  <si>
    <t>GALIĆ BENZ d.o.o.</t>
  </si>
  <si>
    <t>24136516466</t>
  </si>
  <si>
    <t>GRADSKA PLINARA ZAGREB</t>
  </si>
  <si>
    <t>20985255037</t>
  </si>
  <si>
    <t>SANITACIJA D.O.O.</t>
  </si>
  <si>
    <t>OFFERTISIMA</t>
  </si>
  <si>
    <t>POLIKLINIKA DR. ZORA PROFOZIĆ</t>
  </si>
  <si>
    <t>AKD ZAŠTITA D.O.O.</t>
  </si>
  <si>
    <t>09253797076</t>
  </si>
  <si>
    <t>ALFA</t>
  </si>
  <si>
    <t>07189160632</t>
  </si>
  <si>
    <t>LEDO PLUS D.O.O.</t>
  </si>
  <si>
    <t>07179054100</t>
  </si>
  <si>
    <t>MULLER TRGOVINA</t>
  </si>
  <si>
    <t>UČITELJSKI FAKULTET</t>
  </si>
  <si>
    <t>PRISTOJBE I NAKNADE</t>
  </si>
  <si>
    <t>PLAĆE ZA REDOVAN RAD</t>
  </si>
  <si>
    <t>SLUŽBENA PUTOVANJA</t>
  </si>
  <si>
    <t>NAKNADE ZA PRIJEVOZ, ZA RAD NA TERENU I ODVOJENI ŽIVOT</t>
  </si>
  <si>
    <t>OSTALE NAKNADE TROŠKOVA ZAPOSLENICIMA</t>
  </si>
  <si>
    <t>NAKNADE ZA RAD PREDSTAVNIČKIH I IZVRŠNIH TIJELA I SLIČNO</t>
  </si>
  <si>
    <t>ZATEZNE KAMATE</t>
  </si>
  <si>
    <t>Sveukupno:</t>
  </si>
  <si>
    <t>79817762581</t>
  </si>
  <si>
    <t>70108447975</t>
  </si>
  <si>
    <t>85987734468</t>
  </si>
  <si>
    <t>00643859701</t>
  </si>
  <si>
    <t>20560336710</t>
  </si>
  <si>
    <t>84698789700</t>
  </si>
  <si>
    <t>SVETA NEDJELJA</t>
  </si>
  <si>
    <t>72226488129</t>
  </si>
  <si>
    <t>NTL D.O.O.</t>
  </si>
  <si>
    <t>78344221376</t>
  </si>
  <si>
    <t>PETROL DOO</t>
  </si>
  <si>
    <t>75550935023</t>
  </si>
  <si>
    <t>PROMETAL</t>
  </si>
  <si>
    <t>37279054334</t>
  </si>
  <si>
    <t>SVETI IVAN ZELINA</t>
  </si>
  <si>
    <t>DINOP</t>
  </si>
  <si>
    <t>00042324329</t>
  </si>
  <si>
    <t>DU-PLAST</t>
  </si>
  <si>
    <t>26405750909</t>
  </si>
  <si>
    <t>ZNANJE D.O.O.</t>
  </si>
  <si>
    <t>80627693538</t>
  </si>
  <si>
    <t>MOZAIK KNJIG D.O.O.</t>
  </si>
  <si>
    <t>5701086553</t>
  </si>
  <si>
    <t>PIPA CENTAR</t>
  </si>
  <si>
    <t>22117086411</t>
  </si>
  <si>
    <t>PEVEX  DD</t>
  </si>
  <si>
    <t>73660371074</t>
  </si>
  <si>
    <t>SCHEDA D.O.O.</t>
  </si>
  <si>
    <t>76219817247</t>
  </si>
  <si>
    <t>VETERINARSKA STANICA SESVETE D.O.O.</t>
  </si>
  <si>
    <t>85969503819</t>
  </si>
  <si>
    <t>MIŠKO</t>
  </si>
  <si>
    <t>40737754480</t>
  </si>
  <si>
    <t>MATERIJAL I DIJELOVI ZA TEKUĆE I INVESTICIJSKO ODRŽAVANJE</t>
  </si>
  <si>
    <t>PLAĆA ZA REDOVAN RAD</t>
  </si>
  <si>
    <t>DOPRINOSI ZA OBVEZNO ZDRAVSTEVENO OSIGURANJE</t>
  </si>
  <si>
    <t>OSTALI RASHODI ZA ZAPOSLENE</t>
  </si>
  <si>
    <t>MINISTARSTVO ZNANOSTI I OBRAZOVANJA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</si>
</sst>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164" fontId="0" fillId="0" borderId="5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2"/>
  <sheetViews>
    <sheetView tabSelected="1" topLeftCell="A76" zoomScaleNormal="100" workbookViewId="0">
      <selection activeCell="F134" sqref="F13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1250.29</v>
      </c>
      <c r="E7" s="10">
        <v>3722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404.92</v>
      </c>
      <c r="E8" s="10">
        <v>4241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1655.21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73.5</v>
      </c>
      <c r="E10" s="10">
        <v>3225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73.5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12</v>
      </c>
      <c r="D12" s="18">
        <v>165.81</v>
      </c>
      <c r="E12" s="10">
        <v>3431</v>
      </c>
      <c r="F12" s="9" t="s">
        <v>23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165.81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316</v>
      </c>
      <c r="E14" s="10">
        <v>3222</v>
      </c>
      <c r="F14" s="9" t="s">
        <v>27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316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1440</v>
      </c>
      <c r="E16" s="10">
        <v>3231</v>
      </c>
      <c r="F16" s="9" t="s">
        <v>31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1440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10" t="s">
        <v>12</v>
      </c>
      <c r="D18" s="18">
        <v>9.9600000000000009</v>
      </c>
      <c r="E18" s="10">
        <v>3431</v>
      </c>
      <c r="F18" s="9" t="s">
        <v>23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9.9600000000000009</v>
      </c>
      <c r="E19" s="24"/>
      <c r="F19" s="26"/>
      <c r="G19" s="27"/>
    </row>
    <row r="20" spans="1:7" x14ac:dyDescent="0.25">
      <c r="A20" s="9" t="s">
        <v>34</v>
      </c>
      <c r="B20" s="14" t="s">
        <v>35</v>
      </c>
      <c r="C20" s="10" t="s">
        <v>12</v>
      </c>
      <c r="D20" s="18">
        <v>1108.8900000000001</v>
      </c>
      <c r="E20" s="10">
        <v>3232</v>
      </c>
      <c r="F20" s="9" t="s">
        <v>36</v>
      </c>
      <c r="G20" s="28" t="s">
        <v>14</v>
      </c>
    </row>
    <row r="21" spans="1:7" x14ac:dyDescent="0.25">
      <c r="A21" s="9"/>
      <c r="B21" s="14"/>
      <c r="C21" s="10"/>
      <c r="D21" s="18">
        <v>373.96</v>
      </c>
      <c r="E21" s="10">
        <v>3234</v>
      </c>
      <c r="F21" s="9" t="s">
        <v>37</v>
      </c>
      <c r="G21" s="21" t="s">
        <v>14</v>
      </c>
    </row>
    <row r="22" spans="1:7" ht="27" customHeight="1" thickBot="1" x14ac:dyDescent="0.3">
      <c r="A22" s="22" t="s">
        <v>16</v>
      </c>
      <c r="B22" s="23"/>
      <c r="C22" s="24"/>
      <c r="D22" s="25">
        <f>SUM(D20:D21)</f>
        <v>1482.8500000000001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12</v>
      </c>
      <c r="D23" s="18">
        <v>18.7</v>
      </c>
      <c r="E23" s="10">
        <v>3234</v>
      </c>
      <c r="F23" s="9" t="s">
        <v>37</v>
      </c>
      <c r="G23" s="28" t="s">
        <v>14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18.7</v>
      </c>
      <c r="E24" s="24"/>
      <c r="F24" s="26"/>
      <c r="G24" s="27"/>
    </row>
    <row r="25" spans="1:7" x14ac:dyDescent="0.25">
      <c r="A25" s="9" t="s">
        <v>40</v>
      </c>
      <c r="B25" s="14" t="s">
        <v>41</v>
      </c>
      <c r="C25" s="10" t="s">
        <v>12</v>
      </c>
      <c r="D25" s="18">
        <v>487.23</v>
      </c>
      <c r="E25" s="10">
        <v>3234</v>
      </c>
      <c r="F25" s="9" t="s">
        <v>37</v>
      </c>
      <c r="G25" s="28" t="s">
        <v>14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487.23</v>
      </c>
      <c r="E26" s="24"/>
      <c r="F26" s="26"/>
      <c r="G26" s="27"/>
    </row>
    <row r="27" spans="1:7" x14ac:dyDescent="0.25">
      <c r="A27" s="9" t="s">
        <v>42</v>
      </c>
      <c r="B27" s="14" t="s">
        <v>43</v>
      </c>
      <c r="C27" s="10" t="s">
        <v>12</v>
      </c>
      <c r="D27" s="18">
        <v>277.76</v>
      </c>
      <c r="E27" s="10">
        <v>3239</v>
      </c>
      <c r="F27" s="9" t="s">
        <v>44</v>
      </c>
      <c r="G27" s="28" t="s">
        <v>14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277.76</v>
      </c>
      <c r="E28" s="24"/>
      <c r="F28" s="26"/>
      <c r="G28" s="27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116.98</v>
      </c>
      <c r="E29" s="10">
        <v>4221</v>
      </c>
      <c r="F29" s="9" t="s">
        <v>48</v>
      </c>
      <c r="G29" s="28" t="s">
        <v>14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116.98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1505.43</v>
      </c>
      <c r="E31" s="10">
        <v>3232</v>
      </c>
      <c r="F31" s="9" t="s">
        <v>36</v>
      </c>
      <c r="G31" s="28" t="s">
        <v>14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1505.43</v>
      </c>
      <c r="E32" s="24"/>
      <c r="F32" s="26"/>
      <c r="G32" s="27"/>
    </row>
    <row r="33" spans="1:7" x14ac:dyDescent="0.25">
      <c r="A33" s="9" t="s">
        <v>52</v>
      </c>
      <c r="B33" s="14" t="s">
        <v>53</v>
      </c>
      <c r="C33" s="10" t="s">
        <v>12</v>
      </c>
      <c r="D33" s="18">
        <v>340</v>
      </c>
      <c r="E33" s="10">
        <v>3299</v>
      </c>
      <c r="F33" s="9" t="s">
        <v>54</v>
      </c>
      <c r="G33" s="28" t="s">
        <v>14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340</v>
      </c>
      <c r="E34" s="24"/>
      <c r="F34" s="26"/>
      <c r="G34" s="27"/>
    </row>
    <row r="35" spans="1:7" x14ac:dyDescent="0.25">
      <c r="A35" s="9" t="s">
        <v>55</v>
      </c>
      <c r="B35" s="14" t="s">
        <v>56</v>
      </c>
      <c r="C35" s="10" t="s">
        <v>12</v>
      </c>
      <c r="D35" s="18">
        <v>861.21</v>
      </c>
      <c r="E35" s="10">
        <v>3222</v>
      </c>
      <c r="F35" s="9" t="s">
        <v>27</v>
      </c>
      <c r="G35" s="28" t="s">
        <v>14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861.21</v>
      </c>
      <c r="E36" s="24"/>
      <c r="F36" s="26"/>
      <c r="G36" s="27"/>
    </row>
    <row r="37" spans="1:7" x14ac:dyDescent="0.25">
      <c r="A37" s="9" t="s">
        <v>57</v>
      </c>
      <c r="B37" s="14" t="s">
        <v>58</v>
      </c>
      <c r="C37" s="10" t="s">
        <v>59</v>
      </c>
      <c r="D37" s="18">
        <v>400</v>
      </c>
      <c r="E37" s="10">
        <v>3231</v>
      </c>
      <c r="F37" s="9" t="s">
        <v>31</v>
      </c>
      <c r="G37" s="28" t="s">
        <v>14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400</v>
      </c>
      <c r="E38" s="24"/>
      <c r="F38" s="26"/>
      <c r="G38" s="27"/>
    </row>
    <row r="39" spans="1:7" x14ac:dyDescent="0.25">
      <c r="A39" s="9" t="s">
        <v>60</v>
      </c>
      <c r="B39" s="14" t="s">
        <v>61</v>
      </c>
      <c r="C39" s="10" t="s">
        <v>47</v>
      </c>
      <c r="D39" s="18">
        <v>82.5</v>
      </c>
      <c r="E39" s="10">
        <v>3238</v>
      </c>
      <c r="F39" s="9" t="s">
        <v>62</v>
      </c>
      <c r="G39" s="28" t="s">
        <v>14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82.5</v>
      </c>
      <c r="E40" s="24"/>
      <c r="F40" s="26"/>
      <c r="G40" s="27"/>
    </row>
    <row r="41" spans="1:7" x14ac:dyDescent="0.25">
      <c r="A41" s="9" t="s">
        <v>63</v>
      </c>
      <c r="B41" s="14" t="s">
        <v>64</v>
      </c>
      <c r="C41" s="10" t="s">
        <v>12</v>
      </c>
      <c r="D41" s="18">
        <v>91.59</v>
      </c>
      <c r="E41" s="10">
        <v>3231</v>
      </c>
      <c r="F41" s="9" t="s">
        <v>31</v>
      </c>
      <c r="G41" s="28" t="s">
        <v>14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91.59</v>
      </c>
      <c r="E42" s="24"/>
      <c r="F42" s="26"/>
      <c r="G42" s="27"/>
    </row>
    <row r="43" spans="1:7" x14ac:dyDescent="0.25">
      <c r="A43" s="9" t="s">
        <v>65</v>
      </c>
      <c r="B43" s="14" t="s">
        <v>66</v>
      </c>
      <c r="C43" s="10" t="s">
        <v>67</v>
      </c>
      <c r="D43" s="18">
        <v>290.35000000000002</v>
      </c>
      <c r="E43" s="10">
        <v>3222</v>
      </c>
      <c r="F43" s="9" t="s">
        <v>27</v>
      </c>
      <c r="G43" s="28" t="s">
        <v>14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290.35000000000002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12</v>
      </c>
      <c r="D45" s="18">
        <v>2412.3000000000002</v>
      </c>
      <c r="E45" s="10">
        <v>3722</v>
      </c>
      <c r="F45" s="9" t="s">
        <v>13</v>
      </c>
      <c r="G45" s="28" t="s">
        <v>14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2412.3000000000002</v>
      </c>
      <c r="E46" s="24"/>
      <c r="F46" s="26"/>
      <c r="G46" s="27"/>
    </row>
    <row r="47" spans="1:7" x14ac:dyDescent="0.25">
      <c r="A47" s="9" t="s">
        <v>70</v>
      </c>
      <c r="B47" s="14" t="s">
        <v>71</v>
      </c>
      <c r="C47" s="10" t="s">
        <v>12</v>
      </c>
      <c r="D47" s="18">
        <v>1483.89</v>
      </c>
      <c r="E47" s="10">
        <v>3223</v>
      </c>
      <c r="F47" s="9" t="s">
        <v>72</v>
      </c>
      <c r="G47" s="28" t="s">
        <v>14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1483.89</v>
      </c>
      <c r="E48" s="24"/>
      <c r="F48" s="26"/>
      <c r="G48" s="27"/>
    </row>
    <row r="49" spans="1:7" x14ac:dyDescent="0.25">
      <c r="A49" s="9" t="s">
        <v>73</v>
      </c>
      <c r="B49" s="14" t="s">
        <v>74</v>
      </c>
      <c r="C49" s="10" t="s">
        <v>12</v>
      </c>
      <c r="D49" s="18">
        <v>55.93</v>
      </c>
      <c r="E49" s="10">
        <v>3234</v>
      </c>
      <c r="F49" s="9" t="s">
        <v>37</v>
      </c>
      <c r="G49" s="28" t="s">
        <v>14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55.93</v>
      </c>
      <c r="E50" s="24"/>
      <c r="F50" s="26"/>
      <c r="G50" s="27"/>
    </row>
    <row r="51" spans="1:7" x14ac:dyDescent="0.25">
      <c r="A51" s="9" t="s">
        <v>75</v>
      </c>
      <c r="B51" s="14" t="s">
        <v>76</v>
      </c>
      <c r="C51" s="10" t="s">
        <v>77</v>
      </c>
      <c r="D51" s="18">
        <v>1790</v>
      </c>
      <c r="E51" s="10">
        <v>3232</v>
      </c>
      <c r="F51" s="9" t="s">
        <v>36</v>
      </c>
      <c r="G51" s="28" t="s">
        <v>14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1790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12</v>
      </c>
      <c r="D53" s="18">
        <v>95.44</v>
      </c>
      <c r="E53" s="10">
        <v>3221</v>
      </c>
      <c r="F53" s="9" t="s">
        <v>80</v>
      </c>
      <c r="G53" s="28" t="s">
        <v>14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95.44</v>
      </c>
      <c r="E54" s="24"/>
      <c r="F54" s="26"/>
      <c r="G54" s="27"/>
    </row>
    <row r="55" spans="1:7" x14ac:dyDescent="0.25">
      <c r="A55" s="9" t="s">
        <v>81</v>
      </c>
      <c r="B55" s="14" t="s">
        <v>82</v>
      </c>
      <c r="C55" s="10" t="s">
        <v>12</v>
      </c>
      <c r="D55" s="18">
        <v>384.9</v>
      </c>
      <c r="E55" s="10">
        <v>3225</v>
      </c>
      <c r="F55" s="9" t="s">
        <v>20</v>
      </c>
      <c r="G55" s="28" t="s">
        <v>14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384.9</v>
      </c>
      <c r="E56" s="24"/>
      <c r="F56" s="26"/>
      <c r="G56" s="27"/>
    </row>
    <row r="57" spans="1:7" x14ac:dyDescent="0.25">
      <c r="A57" s="9" t="s">
        <v>83</v>
      </c>
      <c r="B57" s="14" t="s">
        <v>84</v>
      </c>
      <c r="C57" s="10" t="s">
        <v>85</v>
      </c>
      <c r="D57" s="18">
        <v>201.46</v>
      </c>
      <c r="E57" s="10">
        <v>3222</v>
      </c>
      <c r="F57" s="9" t="s">
        <v>27</v>
      </c>
      <c r="G57" s="28" t="s">
        <v>14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201.46</v>
      </c>
      <c r="E58" s="24"/>
      <c r="F58" s="26"/>
      <c r="G58" s="27"/>
    </row>
    <row r="59" spans="1:7" x14ac:dyDescent="0.25">
      <c r="A59" s="9" t="s">
        <v>86</v>
      </c>
      <c r="B59" s="14" t="s">
        <v>87</v>
      </c>
      <c r="C59" s="10" t="s">
        <v>12</v>
      </c>
      <c r="D59" s="18">
        <v>83.75</v>
      </c>
      <c r="E59" s="10">
        <v>3237</v>
      </c>
      <c r="F59" s="9" t="s">
        <v>88</v>
      </c>
      <c r="G59" s="28" t="s">
        <v>14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83.75</v>
      </c>
      <c r="E60" s="24"/>
      <c r="F60" s="26"/>
      <c r="G60" s="27"/>
    </row>
    <row r="61" spans="1:7" x14ac:dyDescent="0.25">
      <c r="A61" s="9" t="s">
        <v>89</v>
      </c>
      <c r="B61" s="14" t="s">
        <v>90</v>
      </c>
      <c r="C61" s="10" t="s">
        <v>12</v>
      </c>
      <c r="D61" s="18">
        <v>33.020000000000003</v>
      </c>
      <c r="E61" s="10">
        <v>3722</v>
      </c>
      <c r="F61" s="9" t="s">
        <v>13</v>
      </c>
      <c r="G61" s="28" t="s">
        <v>14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33.020000000000003</v>
      </c>
      <c r="E62" s="24"/>
      <c r="F62" s="26"/>
      <c r="G62" s="27"/>
    </row>
    <row r="63" spans="1:7" x14ac:dyDescent="0.25">
      <c r="A63" s="9" t="s">
        <v>91</v>
      </c>
      <c r="B63" s="14" t="s">
        <v>135</v>
      </c>
      <c r="C63" s="10" t="s">
        <v>12</v>
      </c>
      <c r="D63" s="18">
        <v>3407.41</v>
      </c>
      <c r="E63" s="10">
        <v>3722</v>
      </c>
      <c r="F63" s="9" t="s">
        <v>13</v>
      </c>
      <c r="G63" s="28" t="s">
        <v>14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3407.41</v>
      </c>
      <c r="E64" s="24"/>
      <c r="F64" s="26"/>
      <c r="G64" s="27"/>
    </row>
    <row r="65" spans="1:7" x14ac:dyDescent="0.25">
      <c r="A65" s="9" t="s">
        <v>92</v>
      </c>
      <c r="B65" s="14" t="s">
        <v>93</v>
      </c>
      <c r="C65" s="10" t="s">
        <v>12</v>
      </c>
      <c r="D65" s="18">
        <v>25941.52</v>
      </c>
      <c r="E65" s="10">
        <v>3722</v>
      </c>
      <c r="F65" s="9" t="s">
        <v>13</v>
      </c>
      <c r="G65" s="28" t="s">
        <v>14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25941.52</v>
      </c>
      <c r="E66" s="24"/>
      <c r="F66" s="26"/>
      <c r="G66" s="27"/>
    </row>
    <row r="67" spans="1:7" x14ac:dyDescent="0.25">
      <c r="A67" s="9" t="s">
        <v>94</v>
      </c>
      <c r="B67" s="14" t="s">
        <v>136</v>
      </c>
      <c r="C67" s="10" t="s">
        <v>12</v>
      </c>
      <c r="D67" s="18">
        <v>27</v>
      </c>
      <c r="E67" s="10">
        <v>4241</v>
      </c>
      <c r="F67" s="9" t="s">
        <v>15</v>
      </c>
      <c r="G67" s="28" t="s">
        <v>14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27</v>
      </c>
      <c r="E68" s="24"/>
      <c r="F68" s="26"/>
      <c r="G68" s="27"/>
    </row>
    <row r="69" spans="1:7" x14ac:dyDescent="0.25">
      <c r="A69" s="9" t="s">
        <v>95</v>
      </c>
      <c r="B69" s="14" t="s">
        <v>96</v>
      </c>
      <c r="C69" s="10" t="s">
        <v>12</v>
      </c>
      <c r="D69" s="18">
        <v>70</v>
      </c>
      <c r="E69" s="10">
        <v>3213</v>
      </c>
      <c r="F69" s="9" t="s">
        <v>97</v>
      </c>
      <c r="G69" s="28" t="s">
        <v>14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70</v>
      </c>
      <c r="E70" s="24"/>
      <c r="F70" s="26"/>
      <c r="G70" s="27"/>
    </row>
    <row r="71" spans="1:7" x14ac:dyDescent="0.25">
      <c r="A71" s="9" t="s">
        <v>98</v>
      </c>
      <c r="B71" s="14" t="s">
        <v>99</v>
      </c>
      <c r="C71" s="10" t="s">
        <v>12</v>
      </c>
      <c r="D71" s="18">
        <v>21.9</v>
      </c>
      <c r="E71" s="10">
        <v>3236</v>
      </c>
      <c r="F71" s="9" t="s">
        <v>100</v>
      </c>
      <c r="G71" s="28" t="s">
        <v>14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21.9</v>
      </c>
      <c r="E72" s="24"/>
      <c r="F72" s="26"/>
      <c r="G72" s="27"/>
    </row>
    <row r="73" spans="1:7" x14ac:dyDescent="0.25">
      <c r="A73" s="9" t="s">
        <v>101</v>
      </c>
      <c r="B73" s="14" t="s">
        <v>102</v>
      </c>
      <c r="C73" s="10" t="s">
        <v>12</v>
      </c>
      <c r="D73" s="18">
        <v>608.85</v>
      </c>
      <c r="E73" s="10">
        <v>3222</v>
      </c>
      <c r="F73" s="9" t="s">
        <v>27</v>
      </c>
      <c r="G73" s="28" t="s">
        <v>14</v>
      </c>
    </row>
    <row r="74" spans="1:7" x14ac:dyDescent="0.25">
      <c r="A74" s="9"/>
      <c r="B74" s="14"/>
      <c r="C74" s="10"/>
      <c r="D74" s="18">
        <v>10.98</v>
      </c>
      <c r="E74" s="10">
        <v>3293</v>
      </c>
      <c r="F74" s="9" t="s">
        <v>103</v>
      </c>
      <c r="G74" s="21" t="s">
        <v>14</v>
      </c>
    </row>
    <row r="75" spans="1:7" ht="27" customHeight="1" thickBot="1" x14ac:dyDescent="0.3">
      <c r="A75" s="22" t="s">
        <v>16</v>
      </c>
      <c r="B75" s="23"/>
      <c r="C75" s="24"/>
      <c r="D75" s="25">
        <f>SUM(D73:D74)</f>
        <v>619.83000000000004</v>
      </c>
      <c r="E75" s="24"/>
      <c r="F75" s="26"/>
      <c r="G75" s="27"/>
    </row>
    <row r="76" spans="1:7" x14ac:dyDescent="0.25">
      <c r="A76" s="9" t="s">
        <v>104</v>
      </c>
      <c r="B76" s="14" t="s">
        <v>105</v>
      </c>
      <c r="C76" s="10" t="s">
        <v>67</v>
      </c>
      <c r="D76" s="18">
        <v>19.23</v>
      </c>
      <c r="E76" s="10">
        <v>3221</v>
      </c>
      <c r="F76" s="9" t="s">
        <v>80</v>
      </c>
      <c r="G76" s="28" t="s">
        <v>14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19.23</v>
      </c>
      <c r="E77" s="24"/>
      <c r="F77" s="26"/>
      <c r="G77" s="27"/>
    </row>
    <row r="78" spans="1:7" x14ac:dyDescent="0.25">
      <c r="A78" s="9" t="s">
        <v>106</v>
      </c>
      <c r="B78" s="14" t="s">
        <v>107</v>
      </c>
      <c r="C78" s="10" t="s">
        <v>108</v>
      </c>
      <c r="D78" s="18">
        <v>122.78</v>
      </c>
      <c r="E78" s="10">
        <v>3222</v>
      </c>
      <c r="F78" s="9" t="s">
        <v>27</v>
      </c>
      <c r="G78" s="28" t="s">
        <v>14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122.78</v>
      </c>
      <c r="E79" s="24"/>
      <c r="F79" s="26"/>
      <c r="G79" s="27"/>
    </row>
    <row r="80" spans="1:7" x14ac:dyDescent="0.25">
      <c r="A80" s="9" t="s">
        <v>109</v>
      </c>
      <c r="B80" s="14" t="s">
        <v>110</v>
      </c>
      <c r="C80" s="10" t="s">
        <v>111</v>
      </c>
      <c r="D80" s="18">
        <v>4167.8</v>
      </c>
      <c r="E80" s="10">
        <v>3232</v>
      </c>
      <c r="F80" s="9" t="s">
        <v>36</v>
      </c>
      <c r="G80" s="28" t="s">
        <v>14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4167.8</v>
      </c>
      <c r="E81" s="24"/>
      <c r="F81" s="26"/>
      <c r="G81" s="27"/>
    </row>
    <row r="82" spans="1:7" x14ac:dyDescent="0.25">
      <c r="A82" s="9" t="s">
        <v>112</v>
      </c>
      <c r="B82" s="14" t="s">
        <v>113</v>
      </c>
      <c r="C82" s="10" t="s">
        <v>26</v>
      </c>
      <c r="D82" s="18">
        <v>14.6</v>
      </c>
      <c r="E82" s="10">
        <v>3223</v>
      </c>
      <c r="F82" s="9" t="s">
        <v>72</v>
      </c>
      <c r="G82" s="28" t="s">
        <v>14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14.6</v>
      </c>
      <c r="E83" s="24"/>
      <c r="F83" s="26"/>
      <c r="G83" s="27"/>
    </row>
    <row r="84" spans="1:7" x14ac:dyDescent="0.25">
      <c r="A84" s="9" t="s">
        <v>114</v>
      </c>
      <c r="B84" s="14" t="s">
        <v>115</v>
      </c>
      <c r="C84" s="10" t="s">
        <v>12</v>
      </c>
      <c r="D84" s="18">
        <v>869.03</v>
      </c>
      <c r="E84" s="10">
        <v>3223</v>
      </c>
      <c r="F84" s="9" t="s">
        <v>72</v>
      </c>
      <c r="G84" s="28" t="s">
        <v>14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869.03</v>
      </c>
      <c r="E85" s="24"/>
      <c r="F85" s="26"/>
      <c r="G85" s="27"/>
    </row>
    <row r="86" spans="1:7" x14ac:dyDescent="0.25">
      <c r="A86" s="9" t="s">
        <v>116</v>
      </c>
      <c r="B86" s="14" t="s">
        <v>137</v>
      </c>
      <c r="C86" s="10" t="s">
        <v>12</v>
      </c>
      <c r="D86" s="18">
        <v>146</v>
      </c>
      <c r="E86" s="10">
        <v>3234</v>
      </c>
      <c r="F86" s="9" t="s">
        <v>37</v>
      </c>
      <c r="G86" s="28" t="s">
        <v>14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146</v>
      </c>
      <c r="E87" s="24"/>
      <c r="F87" s="26"/>
      <c r="G87" s="27"/>
    </row>
    <row r="88" spans="1:7" x14ac:dyDescent="0.25">
      <c r="A88" s="9" t="s">
        <v>117</v>
      </c>
      <c r="B88" s="14" t="s">
        <v>138</v>
      </c>
      <c r="C88" s="10" t="s">
        <v>141</v>
      </c>
      <c r="D88" s="18">
        <v>23.5</v>
      </c>
      <c r="E88" s="10">
        <v>3221</v>
      </c>
      <c r="F88" s="9" t="s">
        <v>80</v>
      </c>
      <c r="G88" s="28" t="s">
        <v>14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23.5</v>
      </c>
      <c r="E89" s="24"/>
      <c r="F89" s="26"/>
      <c r="G89" s="27"/>
    </row>
    <row r="90" spans="1:7" x14ac:dyDescent="0.25">
      <c r="A90" s="9" t="s">
        <v>118</v>
      </c>
      <c r="B90" s="14" t="s">
        <v>139</v>
      </c>
      <c r="C90" s="10" t="s">
        <v>12</v>
      </c>
      <c r="D90" s="18">
        <v>4740</v>
      </c>
      <c r="E90" s="10">
        <v>3236</v>
      </c>
      <c r="F90" s="9" t="s">
        <v>100</v>
      </c>
      <c r="G90" s="28" t="s">
        <v>14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4740</v>
      </c>
      <c r="E91" s="24"/>
      <c r="F91" s="26"/>
      <c r="G91" s="27"/>
    </row>
    <row r="92" spans="1:7" x14ac:dyDescent="0.25">
      <c r="A92" s="9" t="s">
        <v>119</v>
      </c>
      <c r="B92" s="14" t="s">
        <v>120</v>
      </c>
      <c r="C92" s="10" t="s">
        <v>12</v>
      </c>
      <c r="D92" s="18">
        <v>99.2</v>
      </c>
      <c r="E92" s="10">
        <v>3239</v>
      </c>
      <c r="F92" s="9" t="s">
        <v>44</v>
      </c>
      <c r="G92" s="28" t="s">
        <v>14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99.2</v>
      </c>
      <c r="E93" s="24"/>
      <c r="F93" s="26"/>
      <c r="G93" s="27"/>
    </row>
    <row r="94" spans="1:7" x14ac:dyDescent="0.25">
      <c r="A94" s="9" t="s">
        <v>121</v>
      </c>
      <c r="B94" s="14" t="s">
        <v>122</v>
      </c>
      <c r="C94" s="10" t="s">
        <v>12</v>
      </c>
      <c r="D94" s="18">
        <v>10127.049999999999</v>
      </c>
      <c r="E94" s="10">
        <v>3722</v>
      </c>
      <c r="F94" s="9" t="s">
        <v>13</v>
      </c>
      <c r="G94" s="28" t="s">
        <v>14</v>
      </c>
    </row>
    <row r="95" spans="1:7" x14ac:dyDescent="0.25">
      <c r="A95" s="9"/>
      <c r="B95" s="14"/>
      <c r="C95" s="10"/>
      <c r="D95" s="18">
        <v>11620.29</v>
      </c>
      <c r="E95" s="10">
        <v>4241</v>
      </c>
      <c r="F95" s="9" t="s">
        <v>15</v>
      </c>
      <c r="G95" s="21" t="s">
        <v>14</v>
      </c>
    </row>
    <row r="96" spans="1:7" ht="27" customHeight="1" thickBot="1" x14ac:dyDescent="0.3">
      <c r="A96" s="22" t="s">
        <v>16</v>
      </c>
      <c r="B96" s="23"/>
      <c r="C96" s="24"/>
      <c r="D96" s="25">
        <f>SUM(D94:D95)</f>
        <v>21747.34</v>
      </c>
      <c r="E96" s="24"/>
      <c r="F96" s="26"/>
      <c r="G96" s="27"/>
    </row>
    <row r="97" spans="1:7" x14ac:dyDescent="0.25">
      <c r="A97" s="9" t="s">
        <v>123</v>
      </c>
      <c r="B97" s="14" t="s">
        <v>124</v>
      </c>
      <c r="C97" s="10" t="s">
        <v>12</v>
      </c>
      <c r="D97" s="18">
        <v>43.5</v>
      </c>
      <c r="E97" s="10">
        <v>3222</v>
      </c>
      <c r="F97" s="9" t="s">
        <v>27</v>
      </c>
      <c r="G97" s="28" t="s">
        <v>14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43.5</v>
      </c>
      <c r="E98" s="24"/>
      <c r="F98" s="26"/>
      <c r="G98" s="27"/>
    </row>
    <row r="99" spans="1:7" x14ac:dyDescent="0.25">
      <c r="A99" s="9" t="s">
        <v>125</v>
      </c>
      <c r="B99" s="14" t="s">
        <v>140</v>
      </c>
      <c r="C99" s="10" t="s">
        <v>12</v>
      </c>
      <c r="D99" s="18">
        <v>13.47</v>
      </c>
      <c r="E99" s="10">
        <v>3221</v>
      </c>
      <c r="F99" s="9" t="s">
        <v>80</v>
      </c>
      <c r="G99" s="28" t="s">
        <v>14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13.47</v>
      </c>
      <c r="E100" s="24"/>
      <c r="F100" s="26"/>
      <c r="G100" s="27"/>
    </row>
    <row r="101" spans="1:7" x14ac:dyDescent="0.25">
      <c r="A101" s="9" t="s">
        <v>126</v>
      </c>
      <c r="B101" s="14" t="s">
        <v>142</v>
      </c>
      <c r="C101" s="10" t="s">
        <v>12</v>
      </c>
      <c r="D101" s="18">
        <v>82.95</v>
      </c>
      <c r="E101" s="10">
        <v>3295</v>
      </c>
      <c r="F101" s="9" t="s">
        <v>127</v>
      </c>
      <c r="G101" s="28" t="s">
        <v>14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82.95</v>
      </c>
      <c r="E102" s="24"/>
      <c r="F102" s="26"/>
      <c r="G102" s="27"/>
    </row>
    <row r="103" spans="1:7" ht="27" customHeight="1" x14ac:dyDescent="0.25">
      <c r="A103" s="35" t="s">
        <v>143</v>
      </c>
      <c r="B103" s="36" t="s">
        <v>144</v>
      </c>
      <c r="C103" s="37" t="s">
        <v>12</v>
      </c>
      <c r="D103" s="38">
        <v>4.99</v>
      </c>
      <c r="E103" s="37">
        <v>3293</v>
      </c>
      <c r="F103" s="39" t="s">
        <v>103</v>
      </c>
      <c r="G103" s="21" t="s">
        <v>14</v>
      </c>
    </row>
    <row r="104" spans="1:7" ht="27" customHeight="1" x14ac:dyDescent="0.25">
      <c r="A104" s="35" t="s">
        <v>166</v>
      </c>
      <c r="B104" s="36" t="s">
        <v>167</v>
      </c>
      <c r="C104" s="37" t="s">
        <v>12</v>
      </c>
      <c r="D104" s="38">
        <v>8.1</v>
      </c>
      <c r="E104" s="37">
        <v>3293</v>
      </c>
      <c r="F104" s="39" t="s">
        <v>103</v>
      </c>
      <c r="G104" s="21" t="s">
        <v>14</v>
      </c>
    </row>
    <row r="105" spans="1:7" ht="27" customHeight="1" x14ac:dyDescent="0.25">
      <c r="A105" s="35" t="s">
        <v>145</v>
      </c>
      <c r="B105" s="36" t="s">
        <v>146</v>
      </c>
      <c r="C105" s="37" t="s">
        <v>12</v>
      </c>
      <c r="D105" s="38">
        <v>3.39</v>
      </c>
      <c r="E105" s="37">
        <v>3221</v>
      </c>
      <c r="F105" s="39" t="s">
        <v>80</v>
      </c>
      <c r="G105" s="21" t="s">
        <v>14</v>
      </c>
    </row>
    <row r="106" spans="1:7" ht="27" customHeight="1" x14ac:dyDescent="0.25">
      <c r="A106" s="35" t="s">
        <v>147</v>
      </c>
      <c r="B106" s="36" t="s">
        <v>148</v>
      </c>
      <c r="C106" s="37" t="s">
        <v>149</v>
      </c>
      <c r="D106" s="38">
        <v>24.56</v>
      </c>
      <c r="E106" s="37">
        <v>3224</v>
      </c>
      <c r="F106" s="39" t="s">
        <v>168</v>
      </c>
      <c r="G106" s="21" t="s">
        <v>14</v>
      </c>
    </row>
    <row r="107" spans="1:7" ht="27" customHeight="1" x14ac:dyDescent="0.25">
      <c r="A107" s="35" t="s">
        <v>150</v>
      </c>
      <c r="B107" s="36" t="s">
        <v>151</v>
      </c>
      <c r="C107" s="37" t="s">
        <v>12</v>
      </c>
      <c r="D107" s="38">
        <v>57.6</v>
      </c>
      <c r="E107" s="37">
        <v>3224</v>
      </c>
      <c r="F107" s="39" t="s">
        <v>168</v>
      </c>
      <c r="G107" s="21" t="s">
        <v>14</v>
      </c>
    </row>
    <row r="108" spans="1:7" ht="27" customHeight="1" x14ac:dyDescent="0.25">
      <c r="A108" s="35" t="s">
        <v>152</v>
      </c>
      <c r="B108" s="36" t="s">
        <v>153</v>
      </c>
      <c r="C108" s="37" t="s">
        <v>12</v>
      </c>
      <c r="D108" s="38">
        <v>20</v>
      </c>
      <c r="E108" s="37">
        <v>3239</v>
      </c>
      <c r="F108" s="39" t="s">
        <v>44</v>
      </c>
      <c r="G108" s="21" t="s">
        <v>14</v>
      </c>
    </row>
    <row r="109" spans="1:7" ht="27" customHeight="1" x14ac:dyDescent="0.25">
      <c r="A109" s="35" t="s">
        <v>154</v>
      </c>
      <c r="B109" s="36" t="s">
        <v>155</v>
      </c>
      <c r="C109" s="37" t="s">
        <v>12</v>
      </c>
      <c r="D109" s="38">
        <v>245.6</v>
      </c>
      <c r="E109" s="37">
        <v>4241</v>
      </c>
      <c r="F109" s="39" t="s">
        <v>15</v>
      </c>
      <c r="G109" s="21" t="s">
        <v>14</v>
      </c>
    </row>
    <row r="110" spans="1:7" ht="27" customHeight="1" x14ac:dyDescent="0.25">
      <c r="A110" s="35" t="s">
        <v>156</v>
      </c>
      <c r="B110" s="36" t="s">
        <v>157</v>
      </c>
      <c r="C110" s="37" t="s">
        <v>12</v>
      </c>
      <c r="D110" s="38">
        <v>42.5</v>
      </c>
      <c r="E110" s="37">
        <v>3221</v>
      </c>
      <c r="F110" s="39" t="s">
        <v>80</v>
      </c>
      <c r="G110" s="21" t="s">
        <v>14</v>
      </c>
    </row>
    <row r="111" spans="1:7" ht="27" customHeight="1" x14ac:dyDescent="0.25">
      <c r="A111" s="35" t="s">
        <v>158</v>
      </c>
      <c r="B111" s="36" t="s">
        <v>159</v>
      </c>
      <c r="C111" s="37" t="s">
        <v>12</v>
      </c>
      <c r="D111" s="38">
        <f>43.8+12.5</f>
        <v>56.3</v>
      </c>
      <c r="E111" s="37">
        <v>3224</v>
      </c>
      <c r="F111" s="39" t="s">
        <v>168</v>
      </c>
      <c r="G111" s="21" t="s">
        <v>14</v>
      </c>
    </row>
    <row r="112" spans="1:7" ht="27" customHeight="1" x14ac:dyDescent="0.25">
      <c r="A112" s="35" t="s">
        <v>160</v>
      </c>
      <c r="B112" s="36" t="s">
        <v>161</v>
      </c>
      <c r="C112" s="37" t="s">
        <v>12</v>
      </c>
      <c r="D112" s="38">
        <f>113.13+5.06+26.33</f>
        <v>144.51999999999998</v>
      </c>
      <c r="E112" s="37">
        <v>3224</v>
      </c>
      <c r="F112" s="39" t="s">
        <v>168</v>
      </c>
      <c r="G112" s="21" t="s">
        <v>14</v>
      </c>
    </row>
    <row r="113" spans="1:7" ht="27" customHeight="1" x14ac:dyDescent="0.25">
      <c r="A113" s="35" t="s">
        <v>162</v>
      </c>
      <c r="B113" s="36" t="s">
        <v>163</v>
      </c>
      <c r="C113" s="37" t="s">
        <v>12</v>
      </c>
      <c r="D113" s="38">
        <v>27.75</v>
      </c>
      <c r="E113" s="37">
        <v>3224</v>
      </c>
      <c r="F113" s="39" t="s">
        <v>168</v>
      </c>
      <c r="G113" s="21" t="s">
        <v>14</v>
      </c>
    </row>
    <row r="114" spans="1:7" ht="27" customHeight="1" x14ac:dyDescent="0.25">
      <c r="A114" s="35" t="s">
        <v>164</v>
      </c>
      <c r="B114" s="36" t="s">
        <v>165</v>
      </c>
      <c r="C114" s="37" t="s">
        <v>12</v>
      </c>
      <c r="D114" s="38">
        <v>2</v>
      </c>
      <c r="E114" s="37">
        <v>3224</v>
      </c>
      <c r="F114" s="39" t="s">
        <v>168</v>
      </c>
      <c r="G114" s="21" t="s">
        <v>14</v>
      </c>
    </row>
    <row r="115" spans="1:7" ht="27" customHeight="1" thickBot="1" x14ac:dyDescent="0.3">
      <c r="A115" s="35"/>
      <c r="B115" s="36"/>
      <c r="C115" s="37"/>
      <c r="D115" s="38"/>
      <c r="E115" s="37"/>
      <c r="F115" s="39"/>
      <c r="G115" s="21" t="s">
        <v>14</v>
      </c>
    </row>
    <row r="116" spans="1:7" x14ac:dyDescent="0.25">
      <c r="A116" s="40"/>
      <c r="B116" s="41"/>
      <c r="C116" s="42"/>
      <c r="D116" s="43">
        <f>120+1276.47+7042.27+8846.89+1948.2+233.55+1649.17+2511.96</f>
        <v>23628.509999999995</v>
      </c>
      <c r="E116" s="42">
        <v>3111</v>
      </c>
      <c r="F116" s="44" t="s">
        <v>128</v>
      </c>
      <c r="G116" s="28" t="s">
        <v>14</v>
      </c>
    </row>
    <row r="117" spans="1:7" x14ac:dyDescent="0.25">
      <c r="A117" s="45"/>
      <c r="B117" s="36"/>
      <c r="C117" s="37"/>
      <c r="D117" s="46">
        <f>257.13+1527.04+2094.76</f>
        <v>3878.9300000000003</v>
      </c>
      <c r="E117" s="37">
        <v>3162</v>
      </c>
      <c r="F117" s="39" t="s">
        <v>170</v>
      </c>
      <c r="G117" s="21" t="s">
        <v>14</v>
      </c>
    </row>
    <row r="118" spans="1:7" x14ac:dyDescent="0.25">
      <c r="A118" s="45"/>
      <c r="B118" s="36"/>
      <c r="C118" s="37"/>
      <c r="D118" s="46">
        <v>960</v>
      </c>
      <c r="E118" s="37">
        <v>3211</v>
      </c>
      <c r="F118" s="39" t="s">
        <v>129</v>
      </c>
      <c r="G118" s="21" t="s">
        <v>14</v>
      </c>
    </row>
    <row r="119" spans="1:7" x14ac:dyDescent="0.25">
      <c r="A119" s="45"/>
      <c r="B119" s="36"/>
      <c r="C119" s="37"/>
      <c r="D119" s="46">
        <v>38.49</v>
      </c>
      <c r="E119" s="37">
        <v>3212</v>
      </c>
      <c r="F119" s="39" t="s">
        <v>130</v>
      </c>
      <c r="G119" s="21" t="s">
        <v>14</v>
      </c>
    </row>
    <row r="120" spans="1:7" x14ac:dyDescent="0.25">
      <c r="A120" s="45"/>
      <c r="B120" s="36"/>
      <c r="C120" s="37"/>
      <c r="D120" s="46">
        <v>430.76</v>
      </c>
      <c r="E120" s="37">
        <v>3212</v>
      </c>
      <c r="F120" s="39" t="s">
        <v>130</v>
      </c>
      <c r="G120" s="21" t="s">
        <v>14</v>
      </c>
    </row>
    <row r="121" spans="1:7" x14ac:dyDescent="0.25">
      <c r="A121" s="45"/>
      <c r="B121" s="36"/>
      <c r="C121" s="37"/>
      <c r="D121" s="46">
        <v>449.94</v>
      </c>
      <c r="E121" s="37">
        <v>3212</v>
      </c>
      <c r="F121" s="39" t="s">
        <v>130</v>
      </c>
      <c r="G121" s="21" t="s">
        <v>14</v>
      </c>
    </row>
    <row r="122" spans="1:7" x14ac:dyDescent="0.25">
      <c r="A122" s="45"/>
      <c r="B122" s="36"/>
      <c r="C122" s="37"/>
      <c r="D122" s="46">
        <v>122</v>
      </c>
      <c r="E122" s="37">
        <v>3214</v>
      </c>
      <c r="F122" s="39" t="s">
        <v>131</v>
      </c>
      <c r="G122" s="21" t="s">
        <v>14</v>
      </c>
    </row>
    <row r="123" spans="1:7" x14ac:dyDescent="0.25">
      <c r="A123" s="45"/>
      <c r="B123" s="36"/>
      <c r="C123" s="37"/>
      <c r="D123" s="46">
        <v>123.96</v>
      </c>
      <c r="E123" s="37">
        <v>3237</v>
      </c>
      <c r="F123" s="39" t="s">
        <v>88</v>
      </c>
      <c r="G123" s="21" t="s">
        <v>14</v>
      </c>
    </row>
    <row r="124" spans="1:7" x14ac:dyDescent="0.25">
      <c r="A124" s="45"/>
      <c r="B124" s="36"/>
      <c r="C124" s="37"/>
      <c r="D124" s="46">
        <v>622.55999999999995</v>
      </c>
      <c r="E124" s="37">
        <v>3291</v>
      </c>
      <c r="F124" s="39" t="s">
        <v>132</v>
      </c>
      <c r="G124" s="21" t="s">
        <v>14</v>
      </c>
    </row>
    <row r="125" spans="1:7" x14ac:dyDescent="0.25">
      <c r="A125" s="45"/>
      <c r="B125" s="36"/>
      <c r="C125" s="37"/>
      <c r="D125" s="46">
        <v>5</v>
      </c>
      <c r="E125" s="37">
        <v>3431</v>
      </c>
      <c r="F125" s="39" t="s">
        <v>23</v>
      </c>
      <c r="G125" s="21" t="s">
        <v>14</v>
      </c>
    </row>
    <row r="126" spans="1:7" x14ac:dyDescent="0.25">
      <c r="A126" s="45"/>
      <c r="B126" s="36"/>
      <c r="C126" s="37"/>
      <c r="D126" s="46">
        <v>0.11</v>
      </c>
      <c r="E126" s="37">
        <v>3433</v>
      </c>
      <c r="F126" s="39" t="s">
        <v>133</v>
      </c>
      <c r="G126" s="21" t="s">
        <v>14</v>
      </c>
    </row>
    <row r="127" spans="1:7" ht="15.75" thickBot="1" x14ac:dyDescent="0.3">
      <c r="A127" s="47"/>
      <c r="B127" s="23"/>
      <c r="C127" s="24"/>
      <c r="D127" s="48">
        <v>-1251.6600000000001</v>
      </c>
      <c r="E127" s="24">
        <v>4241</v>
      </c>
      <c r="F127" s="26" t="s">
        <v>15</v>
      </c>
      <c r="G127" s="27" t="s">
        <v>14</v>
      </c>
    </row>
    <row r="128" spans="1:7" x14ac:dyDescent="0.25">
      <c r="A128" s="9"/>
      <c r="B128" s="14"/>
      <c r="C128" s="10"/>
      <c r="D128" s="18"/>
      <c r="E128" s="10"/>
      <c r="F128" s="9"/>
      <c r="G128" s="21"/>
    </row>
    <row r="129" spans="1:7" x14ac:dyDescent="0.25">
      <c r="A129" s="9"/>
      <c r="B129" s="14"/>
      <c r="C129" s="10"/>
      <c r="D129" s="18">
        <v>336</v>
      </c>
      <c r="E129" s="10">
        <v>3295</v>
      </c>
      <c r="F129" s="9" t="s">
        <v>127</v>
      </c>
      <c r="G129" s="21" t="s">
        <v>172</v>
      </c>
    </row>
    <row r="130" spans="1:7" x14ac:dyDescent="0.25">
      <c r="A130" s="9"/>
      <c r="B130" s="14"/>
      <c r="C130" s="10"/>
      <c r="D130" s="18">
        <f>5642.56+2530.32+2936.12+426.59+130810.68+853.52+44.51</f>
        <v>143244.29999999999</v>
      </c>
      <c r="E130" s="10">
        <v>3111</v>
      </c>
      <c r="F130" s="9" t="s">
        <v>169</v>
      </c>
      <c r="G130" s="21" t="s">
        <v>172</v>
      </c>
    </row>
    <row r="131" spans="1:7" x14ac:dyDescent="0.25">
      <c r="A131" s="9"/>
      <c r="B131" s="14"/>
      <c r="C131" s="10"/>
      <c r="D131" s="18">
        <v>23487.1</v>
      </c>
      <c r="E131" s="10">
        <v>3132</v>
      </c>
      <c r="F131" s="9" t="s">
        <v>170</v>
      </c>
      <c r="G131" s="21" t="s">
        <v>172</v>
      </c>
    </row>
    <row r="132" spans="1:7" x14ac:dyDescent="0.25">
      <c r="A132" s="9"/>
      <c r="B132" s="14"/>
      <c r="C132" s="10"/>
      <c r="D132" s="18">
        <f>3220.28+588.34</f>
        <v>3808.6200000000003</v>
      </c>
      <c r="E132" s="10">
        <v>3212</v>
      </c>
      <c r="F132" s="9" t="s">
        <v>130</v>
      </c>
      <c r="G132" s="21" t="s">
        <v>172</v>
      </c>
    </row>
    <row r="133" spans="1:7" x14ac:dyDescent="0.25">
      <c r="A133" s="9"/>
      <c r="B133" s="14"/>
      <c r="C133" s="10"/>
      <c r="D133" s="18">
        <v>349.5</v>
      </c>
      <c r="E133" s="10">
        <v>3121</v>
      </c>
      <c r="F133" s="9" t="s">
        <v>171</v>
      </c>
      <c r="G133" s="21" t="s">
        <v>172</v>
      </c>
    </row>
    <row r="134" spans="1:7" x14ac:dyDescent="0.25">
      <c r="A134" s="9"/>
      <c r="B134" s="14"/>
      <c r="C134" s="10"/>
      <c r="D134" s="18"/>
      <c r="E134" s="10"/>
      <c r="F134" s="9"/>
      <c r="G134" s="21"/>
    </row>
    <row r="135" spans="1:7" ht="21" customHeight="1" thickBot="1" x14ac:dyDescent="0.3">
      <c r="A135" s="22" t="s">
        <v>16</v>
      </c>
      <c r="B135" s="23"/>
      <c r="C135" s="24"/>
      <c r="D135" s="25"/>
      <c r="E135" s="24"/>
      <c r="F135" s="26"/>
      <c r="G135" s="27"/>
    </row>
    <row r="136" spans="1:7" ht="15.75" thickBot="1" x14ac:dyDescent="0.3">
      <c r="A136" s="29" t="s">
        <v>134</v>
      </c>
      <c r="B136" s="30"/>
      <c r="C136" s="31"/>
      <c r="D136" s="32">
        <f>SUM(D9,D11,D13,D15,D17,D19,D22,D24,D26,D28,D30,D32,D34,D36,D38,D40,D42,D44,D46,D48,D50,D52,D54,D56,D58,D60,D62,D64+D103+D104+D105+D106+D107+D108+D110+D111+D112+D113+D114+D129+D130+D131+D132+D133,D66,D68,D70,D72,D75,D77,D79,D81,D83,D85,D87,D89,D91,D93,D96,D98,D100,D102,D135)+D116+D117+D118+D119+D120+D121+D122+D123+D124+D125+D126+D127</f>
        <v>278958.65999999997</v>
      </c>
      <c r="E136" s="31"/>
      <c r="F136" s="33"/>
      <c r="G136" s="34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Dremel</cp:lastModifiedBy>
  <dcterms:created xsi:type="dcterms:W3CDTF">2024-03-05T11:42:46Z</dcterms:created>
  <dcterms:modified xsi:type="dcterms:W3CDTF">2024-12-20T11:26:57Z</dcterms:modified>
</cp:coreProperties>
</file>