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5\"/>
    </mc:Choice>
  </mc:AlternateContent>
  <xr:revisionPtr revIDLastSave="0" documentId="13_ncr:1_{028D942D-2AF7-4925-8A50-544148628B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1" l="1"/>
  <c r="D94" i="1"/>
  <c r="D93" i="1"/>
  <c r="D92" i="1"/>
  <c r="D91" i="1"/>
  <c r="D95" i="1" s="1"/>
  <c r="D83" i="1"/>
  <c r="D8" i="1"/>
  <c r="D86" i="1"/>
  <c r="D85" i="1"/>
  <c r="D84" i="1"/>
  <c r="D90" i="1" s="1"/>
  <c r="D79" i="1"/>
  <c r="D77" i="1"/>
  <c r="D75" i="1"/>
  <c r="D73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</calcChain>
</file>

<file path=xl/sharedStrings.xml><?xml version="1.0" encoding="utf-8"?>
<sst xmlns="http://schemas.openxmlformats.org/spreadsheetml/2006/main" count="267" uniqueCount="122">
  <si>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</si>
  <si>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</si>
  <si>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</si>
  <si>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</si>
  <si>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</si>
  <si>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</si>
  <si>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</si>
  <si>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</si>
  <si>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</si>
  <si>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01.07.2025 Do 31.07.2025</t>
  </si>
  <si>
    <t>ZAGREBAČKA BANKA</t>
  </si>
  <si>
    <t>92963223473</t>
  </si>
  <si>
    <t>ZAGREB</t>
  </si>
  <si>
    <t>BANKARSKE USLUGE I USLUGE PLATNOG PROMETA</t>
  </si>
  <si>
    <t>OŠ IVANA GRANĐE</t>
  </si>
  <si>
    <t>Ukupno:</t>
  </si>
  <si>
    <t>ŽAC-JELOVEČKI PEKARNA -KR</t>
  </si>
  <si>
    <t>87190278781</t>
  </si>
  <si>
    <t>MATERIJAL I SIROVINE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</si>
  <si>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</si>
  <si>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</si>
  <si>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</si>
  <si>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</si>
  <si>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</si>
  <si>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</si>
  <si>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</si>
  <si>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BIOVEGA</t>
  </si>
  <si>
    <t>84586153335</t>
  </si>
  <si>
    <t>VODOPSKRBA I ODVODNJA d.o.o.</t>
  </si>
  <si>
    <t>83416546499</t>
  </si>
  <si>
    <t>ZAGREBAČKI HOLDING ZET</t>
  </si>
  <si>
    <t>82031999604</t>
  </si>
  <si>
    <t>USLUGE TELEFONA, POŠTE I PRIJEVOZA</t>
  </si>
  <si>
    <t>STAMPA D.O.O.</t>
  </si>
  <si>
    <t>81920045396</t>
  </si>
  <si>
    <t>OSTALE USLUGE</t>
  </si>
  <si>
    <t>EZY INFOTECH D.O.O.</t>
  </si>
  <si>
    <t>79541484681</t>
  </si>
  <si>
    <t>ČAKOVEC</t>
  </si>
  <si>
    <t>UREDSKI MATERIJAL I OSTALI MATERIJALNI RASHODI</t>
  </si>
  <si>
    <t>KLARA - ZAGREBAČKE PEKARNE</t>
  </si>
  <si>
    <t>76842508189</t>
  </si>
  <si>
    <t>SREĆKO TOURS D.O.O.</t>
  </si>
  <si>
    <t>74454217661</t>
  </si>
  <si>
    <t>VRBOVEC</t>
  </si>
  <si>
    <t>OSTALI NESPOMENUTI RASHODI POSLOVANJA</t>
  </si>
  <si>
    <t>OPTIMUS LAB D.O.O.</t>
  </si>
  <si>
    <t>71981294715</t>
  </si>
  <si>
    <t>RAČUNALNE USLUGE</t>
  </si>
  <si>
    <t>LINEA FLEXIO D.O.O.</t>
  </si>
  <si>
    <t>71753767335</t>
  </si>
  <si>
    <t>PULA</t>
  </si>
  <si>
    <t>UREĐAJI, STROJEVI I OPREMA ZA OSTALE NAMJENE</t>
  </si>
  <si>
    <t>MLADEN D.O.O.</t>
  </si>
  <si>
    <t>71106835781</t>
  </si>
  <si>
    <t>TELEMACH HRVATSKA D.O.O.</t>
  </si>
  <si>
    <t>70133616033</t>
  </si>
  <si>
    <t>BILIĆ ERIĆ D.O.O.</t>
  </si>
  <si>
    <t>68580128211</t>
  </si>
  <si>
    <t>SESVETE</t>
  </si>
  <si>
    <t>NARODNE NOVINE</t>
  </si>
  <si>
    <t>64546066176</t>
  </si>
  <si>
    <t>HEP OPSKRBA d.o.o.</t>
  </si>
  <si>
    <t>63073332379</t>
  </si>
  <si>
    <t>ENERGIJA</t>
  </si>
  <si>
    <t>GRAD ZAGREB,PROLAZNI RAČ.</t>
  </si>
  <si>
    <t>61817894937</t>
  </si>
  <si>
    <t>IGO-MAT D.O.O.</t>
  </si>
  <si>
    <t>55662000497</t>
  </si>
  <si>
    <t>BREGANA</t>
  </si>
  <si>
    <t>OSOR PROMET</t>
  </si>
  <si>
    <t>53848806583</t>
  </si>
  <si>
    <t>USLUGE TEKUĆEG I INVESTICIJSKOG ODRŽAVANJA</t>
  </si>
  <si>
    <t>TEHNOZAPIS D.O.O.</t>
  </si>
  <si>
    <t>47310667146</t>
  </si>
  <si>
    <t>INTELEKTUALNE I OSOBNE USLUGE</t>
  </si>
  <si>
    <t>G.D. DIZAJN</t>
  </si>
  <si>
    <t>45732233774</t>
  </si>
  <si>
    <t>VINDIJA D.D.</t>
  </si>
  <si>
    <t>44138062462</t>
  </si>
  <si>
    <t>VARAŽDIN</t>
  </si>
  <si>
    <t>PEPCO CROATIA D.O.O.</t>
  </si>
  <si>
    <t>43416900320</t>
  </si>
  <si>
    <t>VIDEO SNIMANJE RITA</t>
  </si>
  <si>
    <t>40896825397</t>
  </si>
  <si>
    <t>SISAK</t>
  </si>
  <si>
    <t>"NAKLADA SLAP"</t>
  </si>
  <si>
    <t>STRUČNO USAVRŠAVANJE ZAPOSLENIKA</t>
  </si>
  <si>
    <t>METRO</t>
  </si>
  <si>
    <t>38016445738</t>
  </si>
  <si>
    <t>SANCTA DOMENICA D.O.O.</t>
  </si>
  <si>
    <t>35409850545</t>
  </si>
  <si>
    <t>SVETA NEDJELJA</t>
  </si>
  <si>
    <t>LINKS D.O.O.</t>
  </si>
  <si>
    <t>32614011568</t>
  </si>
  <si>
    <t>UREDSKA OPREMA I NAMJEŠTAJ</t>
  </si>
  <si>
    <t>GRADSKA PLINARA ZAGREB</t>
  </si>
  <si>
    <t>20985255037</t>
  </si>
  <si>
    <t>INSAKO D.O.O.</t>
  </si>
  <si>
    <t>AKD ZAŠTITA D.O.O.</t>
  </si>
  <si>
    <t>09253797076</t>
  </si>
  <si>
    <t>LEDO PLUS D.O.O.</t>
  </si>
  <si>
    <t>07179054100</t>
  </si>
  <si>
    <t>OFFERTISIMA</t>
  </si>
  <si>
    <t>00643859701</t>
  </si>
  <si>
    <t>PLAĆE ZA REDOVAN RAD</t>
  </si>
  <si>
    <t>NAKNADE ZA PRIJEVOZ, ZA RAD NA TERENU I ODVOJENI ŽIVOT</t>
  </si>
  <si>
    <t>Sveukupno:</t>
  </si>
  <si>
    <t>70108447975</t>
  </si>
  <si>
    <t>39851720584</t>
  </si>
  <si>
    <t>NOVAKI</t>
  </si>
  <si>
    <t>DOPRINOSI ZA OBVEZNO ZDRAVSTVENO OSIGURANJE</t>
  </si>
  <si>
    <t>SOBLINEC DOO</t>
  </si>
  <si>
    <t>40737754480</t>
  </si>
  <si>
    <t>INOX DISTRIBUCIJA DOO</t>
  </si>
  <si>
    <t>97171131291</t>
  </si>
  <si>
    <t>REPREZENTACIJA</t>
  </si>
  <si>
    <t>MATERIJAL ZA TEKUĆE I INVESTICIJSKO ODRŽAVANJE</t>
  </si>
  <si>
    <t>DECATHLON ZAGREB DOO</t>
  </si>
  <si>
    <t>89516372197</t>
  </si>
  <si>
    <t>PRISTOJBE I NAKNADE</t>
  </si>
  <si>
    <t>MINISTARSTVO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</si>
</sst>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0" borderId="12" xfId="0" applyNumberFormat="1" applyFont="1" applyBorder="1" applyAlignment="1">
      <alignment horizontal="right" vertical="top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A85" zoomScaleNormal="100" workbookViewId="0">
      <selection activeCell="D98" sqref="D9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249.56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249.56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6818.74</v>
      </c>
      <c r="E9" s="10">
        <v>3222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6818.74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9.9600000000000009</v>
      </c>
      <c r="E11" s="10">
        <v>3431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9.9600000000000009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458.68</v>
      </c>
      <c r="E13" s="10">
        <v>3234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458.68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12</v>
      </c>
      <c r="D15" s="18">
        <v>18.7</v>
      </c>
      <c r="E15" s="10">
        <v>3234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18.7</v>
      </c>
      <c r="E16" s="23"/>
      <c r="F16" s="25"/>
      <c r="G16" s="26"/>
    </row>
    <row r="17" spans="1:7" x14ac:dyDescent="0.25">
      <c r="A17" s="9" t="s">
        <v>26</v>
      </c>
      <c r="B17" s="14" t="s">
        <v>27</v>
      </c>
      <c r="C17" s="10" t="s">
        <v>12</v>
      </c>
      <c r="D17" s="18">
        <v>15.44</v>
      </c>
      <c r="E17" s="10">
        <v>3222</v>
      </c>
      <c r="F17" s="9" t="s">
        <v>18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15.44</v>
      </c>
      <c r="E18" s="23"/>
      <c r="F18" s="25"/>
      <c r="G18" s="26"/>
    </row>
    <row r="19" spans="1:7" x14ac:dyDescent="0.25">
      <c r="A19" s="9" t="s">
        <v>28</v>
      </c>
      <c r="B19" s="14" t="s">
        <v>29</v>
      </c>
      <c r="C19" s="10" t="s">
        <v>12</v>
      </c>
      <c r="D19" s="18">
        <v>917.53</v>
      </c>
      <c r="E19" s="10">
        <v>3234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917.53</v>
      </c>
      <c r="E20" s="23"/>
      <c r="F20" s="25"/>
      <c r="G20" s="26"/>
    </row>
    <row r="21" spans="1:7" x14ac:dyDescent="0.25">
      <c r="A21" s="9" t="s">
        <v>30</v>
      </c>
      <c r="B21" s="14" t="s">
        <v>31</v>
      </c>
      <c r="C21" s="10" t="s">
        <v>12</v>
      </c>
      <c r="D21" s="18">
        <v>2039.44</v>
      </c>
      <c r="E21" s="10">
        <v>3231</v>
      </c>
      <c r="F21" s="9" t="s">
        <v>32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2039.44</v>
      </c>
      <c r="E22" s="23"/>
      <c r="F22" s="25"/>
      <c r="G22" s="26"/>
    </row>
    <row r="23" spans="1:7" x14ac:dyDescent="0.25">
      <c r="A23" s="9" t="s">
        <v>33</v>
      </c>
      <c r="B23" s="14" t="s">
        <v>34</v>
      </c>
      <c r="C23" s="10" t="s">
        <v>12</v>
      </c>
      <c r="D23" s="18">
        <v>75.540000000000006</v>
      </c>
      <c r="E23" s="10">
        <v>3239</v>
      </c>
      <c r="F23" s="9" t="s">
        <v>35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75.540000000000006</v>
      </c>
      <c r="E24" s="23"/>
      <c r="F24" s="25"/>
      <c r="G24" s="26"/>
    </row>
    <row r="25" spans="1:7" x14ac:dyDescent="0.25">
      <c r="A25" s="9" t="s">
        <v>36</v>
      </c>
      <c r="B25" s="14" t="s">
        <v>37</v>
      </c>
      <c r="C25" s="10" t="s">
        <v>38</v>
      </c>
      <c r="D25" s="18">
        <v>131.34</v>
      </c>
      <c r="E25" s="10">
        <v>3221</v>
      </c>
      <c r="F25" s="9" t="s">
        <v>39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131.34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12</v>
      </c>
      <c r="D27" s="18">
        <v>705.48</v>
      </c>
      <c r="E27" s="10">
        <v>3222</v>
      </c>
      <c r="F27" s="9" t="s">
        <v>18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705.48</v>
      </c>
      <c r="E28" s="23"/>
      <c r="F28" s="25"/>
      <c r="G28" s="26"/>
    </row>
    <row r="29" spans="1:7" x14ac:dyDescent="0.25">
      <c r="A29" s="9" t="s">
        <v>42</v>
      </c>
      <c r="B29" s="14" t="s">
        <v>43</v>
      </c>
      <c r="C29" s="10" t="s">
        <v>44</v>
      </c>
      <c r="D29" s="18">
        <v>500</v>
      </c>
      <c r="E29" s="10">
        <v>3299</v>
      </c>
      <c r="F29" s="9" t="s">
        <v>45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500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38</v>
      </c>
      <c r="D31" s="18">
        <v>82.5</v>
      </c>
      <c r="E31" s="10">
        <v>3238</v>
      </c>
      <c r="F31" s="9" t="s">
        <v>48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82.5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783.75</v>
      </c>
      <c r="E33" s="10">
        <v>4227</v>
      </c>
      <c r="F33" s="9" t="s">
        <v>52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783.75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12</v>
      </c>
      <c r="D35" s="18">
        <v>3212.98</v>
      </c>
      <c r="E35" s="10">
        <v>3222</v>
      </c>
      <c r="F35" s="9" t="s">
        <v>18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3212.98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12</v>
      </c>
      <c r="D37" s="18">
        <v>108.95</v>
      </c>
      <c r="E37" s="10">
        <v>3231</v>
      </c>
      <c r="F37" s="9" t="s">
        <v>32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108.95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4987.5</v>
      </c>
      <c r="E39" s="10">
        <v>3239</v>
      </c>
      <c r="F39" s="9" t="s">
        <v>35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4987.5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12</v>
      </c>
      <c r="D41" s="18">
        <v>142.87</v>
      </c>
      <c r="E41" s="10">
        <v>3221</v>
      </c>
      <c r="F41" s="9" t="s">
        <v>39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142.87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12</v>
      </c>
      <c r="D43" s="18">
        <v>1805.86</v>
      </c>
      <c r="E43" s="10">
        <v>3223</v>
      </c>
      <c r="F43" s="9" t="s">
        <v>64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1805.86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12</v>
      </c>
      <c r="D45" s="18">
        <v>55.93</v>
      </c>
      <c r="E45" s="10">
        <v>3234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55.93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196.77</v>
      </c>
      <c r="E47" s="10">
        <v>3222</v>
      </c>
      <c r="F47" s="9" t="s">
        <v>18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196.77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12</v>
      </c>
      <c r="D49" s="18">
        <v>290</v>
      </c>
      <c r="E49" s="10">
        <v>3232</v>
      </c>
      <c r="F49" s="9" t="s">
        <v>72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290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12</v>
      </c>
      <c r="D51" s="18">
        <v>92.5</v>
      </c>
      <c r="E51" s="10">
        <v>3237</v>
      </c>
      <c r="F51" s="9" t="s">
        <v>75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92.5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12</v>
      </c>
      <c r="D53" s="18">
        <v>334.76</v>
      </c>
      <c r="E53" s="10">
        <v>3221</v>
      </c>
      <c r="F53" s="9" t="s">
        <v>39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334.76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3193.81</v>
      </c>
      <c r="E55" s="10">
        <v>3222</v>
      </c>
      <c r="F55" s="9" t="s">
        <v>18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3193.81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12</v>
      </c>
      <c r="D57" s="18">
        <v>24.3</v>
      </c>
      <c r="E57" s="10">
        <v>3221</v>
      </c>
      <c r="F57" s="9" t="s">
        <v>39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24.3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4739</v>
      </c>
      <c r="E59" s="10">
        <v>3239</v>
      </c>
      <c r="F59" s="9" t="s">
        <v>35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4739</v>
      </c>
      <c r="E60" s="23"/>
      <c r="F60" s="25"/>
      <c r="G60" s="26"/>
    </row>
    <row r="61" spans="1:7" x14ac:dyDescent="0.25">
      <c r="A61" s="9" t="s">
        <v>86</v>
      </c>
      <c r="B61" s="14" t="s">
        <v>108</v>
      </c>
      <c r="C61" s="10" t="s">
        <v>12</v>
      </c>
      <c r="D61" s="18">
        <v>357.5</v>
      </c>
      <c r="E61" s="10">
        <v>3213</v>
      </c>
      <c r="F61" s="9" t="s">
        <v>87</v>
      </c>
      <c r="G61" s="27" t="s">
        <v>14</v>
      </c>
    </row>
    <row r="62" spans="1:7" x14ac:dyDescent="0.25">
      <c r="A62" s="9"/>
      <c r="B62" s="14"/>
      <c r="C62" s="10"/>
      <c r="D62" s="18">
        <v>3404.16</v>
      </c>
      <c r="E62" s="10">
        <v>3221</v>
      </c>
      <c r="F62" s="9" t="s">
        <v>39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3761.66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12</v>
      </c>
      <c r="D64" s="18">
        <v>418.57</v>
      </c>
      <c r="E64" s="10">
        <v>3221</v>
      </c>
      <c r="F64" s="9" t="s">
        <v>39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418.57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92</v>
      </c>
      <c r="D66" s="18">
        <v>28</v>
      </c>
      <c r="E66" s="10">
        <v>4227</v>
      </c>
      <c r="F66" s="9" t="s">
        <v>52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28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12</v>
      </c>
      <c r="D68" s="18">
        <v>195.98</v>
      </c>
      <c r="E68" s="10">
        <v>4221</v>
      </c>
      <c r="F68" s="9" t="s">
        <v>95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195.98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12</v>
      </c>
      <c r="D70" s="18">
        <v>443.33</v>
      </c>
      <c r="E70" s="10">
        <v>3223</v>
      </c>
      <c r="F70" s="9" t="s">
        <v>64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443.33</v>
      </c>
      <c r="E71" s="23"/>
      <c r="F71" s="25"/>
      <c r="G71" s="26"/>
    </row>
    <row r="72" spans="1:7" x14ac:dyDescent="0.25">
      <c r="A72" s="9" t="s">
        <v>98</v>
      </c>
      <c r="B72" s="14" t="s">
        <v>109</v>
      </c>
      <c r="C72" s="10" t="s">
        <v>12</v>
      </c>
      <c r="D72" s="18">
        <v>181.55</v>
      </c>
      <c r="E72" s="10">
        <v>3221</v>
      </c>
      <c r="F72" s="9" t="s">
        <v>39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181.55</v>
      </c>
      <c r="E73" s="23"/>
      <c r="F73" s="25"/>
      <c r="G73" s="26"/>
    </row>
    <row r="74" spans="1:7" x14ac:dyDescent="0.25">
      <c r="A74" s="9" t="s">
        <v>99</v>
      </c>
      <c r="B74" s="14" t="s">
        <v>100</v>
      </c>
      <c r="C74" s="10" t="s">
        <v>12</v>
      </c>
      <c r="D74" s="18">
        <v>110</v>
      </c>
      <c r="E74" s="10">
        <v>3239</v>
      </c>
      <c r="F74" s="9" t="s">
        <v>35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110</v>
      </c>
      <c r="E75" s="23"/>
      <c r="F75" s="25"/>
      <c r="G75" s="26"/>
    </row>
    <row r="76" spans="1:7" x14ac:dyDescent="0.25">
      <c r="A76" s="9" t="s">
        <v>101</v>
      </c>
      <c r="B76" s="14" t="s">
        <v>102</v>
      </c>
      <c r="C76" s="10" t="s">
        <v>12</v>
      </c>
      <c r="D76" s="18">
        <v>883.3</v>
      </c>
      <c r="E76" s="10">
        <v>3222</v>
      </c>
      <c r="F76" s="9" t="s">
        <v>18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883.3</v>
      </c>
      <c r="E77" s="23"/>
      <c r="F77" s="25"/>
      <c r="G77" s="26"/>
    </row>
    <row r="78" spans="1:7" x14ac:dyDescent="0.25">
      <c r="A78" s="9" t="s">
        <v>103</v>
      </c>
      <c r="B78" s="14" t="s">
        <v>104</v>
      </c>
      <c r="C78" s="10" t="s">
        <v>110</v>
      </c>
      <c r="D78" s="18">
        <v>45.5</v>
      </c>
      <c r="E78" s="10">
        <v>3221</v>
      </c>
      <c r="F78" s="9" t="s">
        <v>39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45.5</v>
      </c>
      <c r="E79" s="23"/>
      <c r="F79" s="25"/>
      <c r="G79" s="26"/>
    </row>
    <row r="80" spans="1:7" ht="27" customHeight="1" thickBot="1" x14ac:dyDescent="0.3">
      <c r="A80" s="38" t="s">
        <v>112</v>
      </c>
      <c r="B80" s="29" t="s">
        <v>113</v>
      </c>
      <c r="C80" s="30" t="s">
        <v>12</v>
      </c>
      <c r="D80" s="39">
        <v>26</v>
      </c>
      <c r="E80" s="30">
        <v>3293</v>
      </c>
      <c r="F80" s="31" t="s">
        <v>116</v>
      </c>
      <c r="G80" s="32" t="s">
        <v>14</v>
      </c>
    </row>
    <row r="81" spans="1:7" ht="27" customHeight="1" thickBot="1" x14ac:dyDescent="0.3">
      <c r="A81" s="38" t="s">
        <v>114</v>
      </c>
      <c r="B81" s="29" t="s">
        <v>115</v>
      </c>
      <c r="C81" s="30" t="s">
        <v>12</v>
      </c>
      <c r="D81" s="39">
        <v>81.81</v>
      </c>
      <c r="E81" s="30">
        <v>3224</v>
      </c>
      <c r="F81" s="31" t="s">
        <v>117</v>
      </c>
      <c r="G81" s="32" t="s">
        <v>14</v>
      </c>
    </row>
    <row r="82" spans="1:7" ht="27" customHeight="1" thickBot="1" x14ac:dyDescent="0.3">
      <c r="A82" s="38" t="s">
        <v>118</v>
      </c>
      <c r="B82" s="29" t="s">
        <v>119</v>
      </c>
      <c r="C82" s="30" t="s">
        <v>12</v>
      </c>
      <c r="D82" s="39">
        <v>12.49</v>
      </c>
      <c r="E82" s="30">
        <v>3221</v>
      </c>
      <c r="F82" s="31" t="s">
        <v>39</v>
      </c>
      <c r="G82" s="32" t="s">
        <v>14</v>
      </c>
    </row>
    <row r="83" spans="1:7" ht="27" customHeight="1" thickBot="1" x14ac:dyDescent="0.3">
      <c r="A83" s="38" t="s">
        <v>15</v>
      </c>
      <c r="B83" s="29"/>
      <c r="C83" s="30"/>
      <c r="D83" s="39">
        <f>SUM(D80:D82)</f>
        <v>120.3</v>
      </c>
      <c r="E83" s="30"/>
      <c r="F83" s="31"/>
      <c r="G83" s="32"/>
    </row>
    <row r="84" spans="1:7" x14ac:dyDescent="0.25">
      <c r="A84" s="9"/>
      <c r="B84" s="14"/>
      <c r="C84" s="10"/>
      <c r="D84" s="18">
        <f>2131.5+7024.04+9573.51+278.23+416.78+1433.57+501.7+1628.1+2751.79</f>
        <v>25739.22</v>
      </c>
      <c r="E84" s="10">
        <v>3111</v>
      </c>
      <c r="F84" s="9" t="s">
        <v>105</v>
      </c>
      <c r="G84" s="28" t="s">
        <v>14</v>
      </c>
    </row>
    <row r="85" spans="1:7" x14ac:dyDescent="0.25">
      <c r="A85" s="9"/>
      <c r="B85" s="14"/>
      <c r="C85" s="10"/>
      <c r="D85" s="18">
        <f>480.39+1502.71+2270.24</f>
        <v>4253.34</v>
      </c>
      <c r="E85" s="10">
        <v>3132</v>
      </c>
      <c r="F85" s="9" t="s">
        <v>111</v>
      </c>
      <c r="G85" s="28" t="s">
        <v>14</v>
      </c>
    </row>
    <row r="86" spans="1:7" x14ac:dyDescent="0.25">
      <c r="A86" s="9"/>
      <c r="B86" s="14"/>
      <c r="C86" s="10"/>
      <c r="D86" s="18">
        <f>76.98+345.31+474.66</f>
        <v>896.95</v>
      </c>
      <c r="E86" s="10">
        <v>3212</v>
      </c>
      <c r="F86" s="9" t="s">
        <v>106</v>
      </c>
      <c r="G86" s="28" t="s">
        <v>14</v>
      </c>
    </row>
    <row r="87" spans="1:7" x14ac:dyDescent="0.25">
      <c r="A87" s="9"/>
      <c r="B87" s="14"/>
      <c r="C87" s="10"/>
      <c r="D87" s="18">
        <v>21.44</v>
      </c>
      <c r="E87" s="10">
        <v>3231</v>
      </c>
      <c r="F87" s="9" t="s">
        <v>32</v>
      </c>
      <c r="G87" s="28" t="s">
        <v>14</v>
      </c>
    </row>
    <row r="88" spans="1:7" x14ac:dyDescent="0.25">
      <c r="A88" s="9"/>
      <c r="B88" s="14"/>
      <c r="C88" s="10"/>
      <c r="D88" s="18">
        <v>85.54</v>
      </c>
      <c r="E88" s="10">
        <v>3237</v>
      </c>
      <c r="F88" s="9" t="s">
        <v>75</v>
      </c>
      <c r="G88" s="28" t="s">
        <v>14</v>
      </c>
    </row>
    <row r="89" spans="1:7" x14ac:dyDescent="0.25">
      <c r="A89" s="9"/>
      <c r="B89" s="14"/>
      <c r="C89" s="10"/>
      <c r="D89" s="18">
        <v>90</v>
      </c>
      <c r="E89" s="10">
        <v>3299</v>
      </c>
      <c r="F89" s="9" t="s">
        <v>45</v>
      </c>
      <c r="G89" s="28" t="s">
        <v>14</v>
      </c>
    </row>
    <row r="90" spans="1:7" ht="21" customHeight="1" thickBot="1" x14ac:dyDescent="0.3">
      <c r="A90" s="33" t="s">
        <v>15</v>
      </c>
      <c r="B90" s="34"/>
      <c r="C90" s="35"/>
      <c r="D90" s="36">
        <f>SUM(D84:D89)</f>
        <v>31086.49</v>
      </c>
      <c r="E90" s="35"/>
      <c r="F90" s="37"/>
      <c r="G90" s="28"/>
    </row>
    <row r="91" spans="1:7" ht="21" customHeight="1" x14ac:dyDescent="0.25">
      <c r="A91" s="42"/>
      <c r="B91" s="43"/>
      <c r="C91" s="44"/>
      <c r="D91" s="45">
        <f>388</f>
        <v>388</v>
      </c>
      <c r="E91" s="44">
        <v>3295</v>
      </c>
      <c r="F91" s="46" t="s">
        <v>120</v>
      </c>
      <c r="G91" s="27" t="s">
        <v>121</v>
      </c>
    </row>
    <row r="92" spans="1:7" ht="21" customHeight="1" x14ac:dyDescent="0.25">
      <c r="A92" s="47"/>
      <c r="B92" s="34"/>
      <c r="C92" s="35"/>
      <c r="D92" s="36">
        <f>87.11+13.86</f>
        <v>100.97</v>
      </c>
      <c r="E92" s="35">
        <v>3132</v>
      </c>
      <c r="F92" s="37" t="s">
        <v>111</v>
      </c>
      <c r="G92" s="28" t="s">
        <v>121</v>
      </c>
    </row>
    <row r="93" spans="1:7" ht="21" customHeight="1" x14ac:dyDescent="0.25">
      <c r="A93" s="47"/>
      <c r="B93" s="34"/>
      <c r="C93" s="35"/>
      <c r="D93" s="36">
        <f>327.05+200.86+28.94+1613.05+1372.38+141.28+3583.9+134810.79</f>
        <v>142078.25</v>
      </c>
      <c r="E93" s="35">
        <v>3111</v>
      </c>
      <c r="F93" s="37" t="s">
        <v>105</v>
      </c>
      <c r="G93" s="28" t="s">
        <v>121</v>
      </c>
    </row>
    <row r="94" spans="1:7" ht="21" customHeight="1" x14ac:dyDescent="0.25">
      <c r="A94" s="47"/>
      <c r="B94" s="34"/>
      <c r="C94" s="35"/>
      <c r="D94" s="36">
        <f>55.06+3258.07</f>
        <v>3313.13</v>
      </c>
      <c r="E94" s="35">
        <v>3212</v>
      </c>
      <c r="F94" s="37" t="s">
        <v>106</v>
      </c>
      <c r="G94" s="28" t="s">
        <v>121</v>
      </c>
    </row>
    <row r="95" spans="1:7" ht="21" customHeight="1" thickBot="1" x14ac:dyDescent="0.3">
      <c r="A95" s="48" t="s">
        <v>15</v>
      </c>
      <c r="B95" s="22"/>
      <c r="C95" s="23"/>
      <c r="D95" s="24">
        <f>SUM(D91:D94)</f>
        <v>145880.35</v>
      </c>
      <c r="E95" s="23"/>
      <c r="F95" s="25"/>
      <c r="G95" s="26"/>
    </row>
    <row r="96" spans="1:7" ht="21" customHeight="1" thickBot="1" x14ac:dyDescent="0.3">
      <c r="A96" s="48"/>
      <c r="B96" s="22"/>
      <c r="C96" s="23"/>
      <c r="D96" s="24"/>
      <c r="E96" s="23"/>
      <c r="F96" s="25"/>
      <c r="G96" s="26"/>
    </row>
    <row r="97" spans="1:7" ht="15.75" thickBot="1" x14ac:dyDescent="0.3">
      <c r="A97" s="40" t="s">
        <v>107</v>
      </c>
      <c r="B97" s="22"/>
      <c r="C97" s="23"/>
      <c r="D97" s="41">
        <f>SUM(D8,D10,D12,D14,D16,D18,D20,D22,D24,D26,D28,D30,D32,D34,D36,D38,D40,D42,D44,D46,D48,D50,D52,D54,D56,D58,D60,D63,D65,D67,D69,D71,D73,D75,D77,D79,D90)+D95+D83</f>
        <v>215146.92</v>
      </c>
      <c r="E97" s="23"/>
      <c r="F97" s="25"/>
      <c r="G97" s="26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2025-08-04T11:59:42Z</dcterms:modified>
</cp:coreProperties>
</file>