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cuments\JAVNA OBJAVA O TROŠENJU SREDSTAVA\2025\"/>
    </mc:Choice>
  </mc:AlternateContent>
  <xr:revisionPtr revIDLastSave="0" documentId="13_ncr:1_{E55E3867-086E-4A31-95E7-D8012E2BD3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6" i="1" l="1"/>
  <c r="D73" i="1"/>
  <c r="D77" i="1" s="1"/>
  <c r="D69" i="1"/>
  <c r="D71" i="1"/>
  <c r="D63" i="1"/>
  <c r="D82" i="1"/>
  <c r="D79" i="1"/>
  <c r="D78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0" i="1"/>
  <c r="D18" i="1"/>
  <c r="D15" i="1"/>
  <c r="D13" i="1"/>
  <c r="D10" i="1"/>
  <c r="D8" i="1"/>
  <c r="D72" i="1" l="1"/>
  <c r="D85" i="1"/>
  <c r="D86" i="1" l="1"/>
</calcChain>
</file>

<file path=xl/sharedStrings.xml><?xml version="1.0" encoding="utf-8"?>
<sst xmlns="http://schemas.openxmlformats.org/spreadsheetml/2006/main" count="243" uniqueCount="110">
  <si>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</si>
  <si>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</si>
  <si>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</si>
  <si>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</si>
  <si>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</si>
  <si>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</si>
  <si>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</si>
  <si>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</si>
  <si>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IVANA GRANĐE_x000D_
SOBLINEČKA 68_x000D_
SOBLINEC_x000D_
Tel: +385(1)2042008   Fax: +385(1)2020170_x000D_
OIB: 84283102588_x000D_
Mail: ivana.jelavic@skole.hr_x000D_
IBAN: HR9223600001101338072</t>
  </si>
  <si>
    <t>Isplata Sredstava Za Razdoblje: 01.09.2025 Do 30.09.2025</t>
  </si>
  <si>
    <t>ZAGREBAČKA BANKA</t>
  </si>
  <si>
    <t>92963223473</t>
  </si>
  <si>
    <t>ZAGREB</t>
  </si>
  <si>
    <t>BANKARSKE USLUGE I USLUGE PLATNOG PROMETA</t>
  </si>
  <si>
    <t>OŠ IVANA GRANĐE</t>
  </si>
  <si>
    <t>Ukupno:</t>
  </si>
  <si>
    <t>FINANCIJSKA AGENCIJA</t>
  </si>
  <si>
    <t>85821130368</t>
  </si>
  <si>
    <t>ZAGREBAČKI HOLDING ČISTOĆ</t>
  </si>
  <si>
    <t>85584865987-004</t>
  </si>
  <si>
    <t>USLUGE TEKUĆEG I INVESTICIJSKOG ODRŽAVANJA</t>
  </si>
  <si>
    <t>KOMUNALNE USLUGE</t>
  </si>
  <si>
    <t>ZAGREBAČKI HOLDING</t>
  </si>
  <si>
    <t>85584865987</t>
  </si>
  <si>
    <t>VODOPSKRBA I ODVODNJA d.o.o.</t>
  </si>
  <si>
    <t>83416546499</t>
  </si>
  <si>
    <t>ZAGREBAČKI HOLDING ZET</t>
  </si>
  <si>
    <t>82031999604</t>
  </si>
  <si>
    <t>USLUGE TELEFONA, POŠTE I PRIJEVOZA</t>
  </si>
  <si>
    <t>STAMPA D.O.O.</t>
  </si>
  <si>
    <t>81920045396</t>
  </si>
  <si>
    <t>UREDSKI MATERIJAL I OSTALI MATERIJALNI RASHODI</t>
  </si>
  <si>
    <t>OSTALE USLUGE</t>
  </si>
  <si>
    <t>HRVATSKA ZAJEDNICA OSNOVN</t>
  </si>
  <si>
    <t>78661516143</t>
  </si>
  <si>
    <t>ČLANARINE</t>
  </si>
  <si>
    <t>OPTIMUS LAB D.O.O.</t>
  </si>
  <si>
    <t>71981294715</t>
  </si>
  <si>
    <t>ČAKOVEC</t>
  </si>
  <si>
    <t>RAČUNALNE USLUGE</t>
  </si>
  <si>
    <t>TELEMACH HRVATSKA D.O.O.</t>
  </si>
  <si>
    <t>70133616033</t>
  </si>
  <si>
    <t>NARODNE NOVINE</t>
  </si>
  <si>
    <t>64546066176</t>
  </si>
  <si>
    <t>HEP OPSKRBA d.o.o.</t>
  </si>
  <si>
    <t>63073332379</t>
  </si>
  <si>
    <t>ENERGIJA</t>
  </si>
  <si>
    <t>GRAD ZAGREB,PROLAZNI RAČ.</t>
  </si>
  <si>
    <t>61817894937</t>
  </si>
  <si>
    <t>DUBROVNIK SUN</t>
  </si>
  <si>
    <t>60174672203</t>
  </si>
  <si>
    <t>DUBRAVNIK</t>
  </si>
  <si>
    <t>SLUŽBENA PUTOVANJA</t>
  </si>
  <si>
    <t>TEHNOZAPIS D.O.O.</t>
  </si>
  <si>
    <t>47310667146</t>
  </si>
  <si>
    <t>INTELEKTUALNE I OSOBNE USLUGE</t>
  </si>
  <si>
    <t>PROMETAL</t>
  </si>
  <si>
    <t>37279054334</t>
  </si>
  <si>
    <t>SVETI IVAN ZELINA</t>
  </si>
  <si>
    <t>ANUŠIĆ GRADNJA JDOO</t>
  </si>
  <si>
    <t>33962388953</t>
  </si>
  <si>
    <t>SESVETE</t>
  </si>
  <si>
    <t>GALIĆ BENZ d.o.o.</t>
  </si>
  <si>
    <t>24136516466</t>
  </si>
  <si>
    <t>GRADSKA PLINARA ZAGREB</t>
  </si>
  <si>
    <t>20985255037</t>
  </si>
  <si>
    <t>PODRAVKA DD</t>
  </si>
  <si>
    <t>18928523252</t>
  </si>
  <si>
    <t>KOPRIVNICA</t>
  </si>
  <si>
    <t>MATERIJAL I SIROVINE</t>
  </si>
  <si>
    <t>SANITACIJA D.O.O.</t>
  </si>
  <si>
    <t>"DR.ETLINGER"</t>
  </si>
  <si>
    <t>MAT, OBRT ZA PODUKU</t>
  </si>
  <si>
    <t>OSTALI NESPOMENUTI RASHODI POSLOVANJA</t>
  </si>
  <si>
    <t>AKD ZAŠTITA D.O.O.</t>
  </si>
  <si>
    <t>09253797076</t>
  </si>
  <si>
    <t>VIVATIP SESVETE</t>
  </si>
  <si>
    <t>LEDO PLUS D.O.O.</t>
  </si>
  <si>
    <t>07179054100</t>
  </si>
  <si>
    <t>PLAĆE ZA REDOVAN RAD</t>
  </si>
  <si>
    <t>Nema Konta Na Odabranoj Razini</t>
  </si>
  <si>
    <t>NAKNADE ZA PRIJEVOZ, ZA RAD NA TERENU I ODVOJENI ŽIVOT</t>
  </si>
  <si>
    <t>OSTALE NAKNADE TROŠKOVA ZAPOSLENICIMA</t>
  </si>
  <si>
    <t>NAKNADE ZA RAD PREDSTAVNIČKIH I IZVRŠNIH TIJELA I SLIČNO</t>
  </si>
  <si>
    <t>Sveukupno:</t>
  </si>
  <si>
    <t>DOPRINOS ZA OBVEZNO ZDRAVSTEVNO OSIGURANJE</t>
  </si>
  <si>
    <t>PEVEX DD</t>
  </si>
  <si>
    <t>73660371074</t>
  </si>
  <si>
    <t>MATERIJAL I DIJELOVI ZA TEKUĆE INVESTICIJSKO ODRŽAVANJE</t>
  </si>
  <si>
    <t>PROINSTAL ŠKAREC DOO</t>
  </si>
  <si>
    <t>41269625433</t>
  </si>
  <si>
    <t>NARODNI TRGOVAČKI LANAC DOO</t>
  </si>
  <si>
    <t>78344221376</t>
  </si>
  <si>
    <t xml:space="preserve">DINOP </t>
  </si>
  <si>
    <t>00042324329</t>
  </si>
  <si>
    <t>SOBLINEC DOO</t>
  </si>
  <si>
    <t>40737754480</t>
  </si>
  <si>
    <t>PEPCO CROATIA DOO</t>
  </si>
  <si>
    <t>43416900320</t>
  </si>
  <si>
    <t>ŽELJZARIJA JOLE DOO</t>
  </si>
  <si>
    <t>00635590020</t>
  </si>
  <si>
    <t>PLAĆA ZA REDOVAN RAD</t>
  </si>
  <si>
    <t>DOPRINOS ZA OBVEZNO ZDRAVSTVENO OSIGURANJE</t>
  </si>
  <si>
    <t>MINISTARSTVO ZNANOSTI, OBRAZOVANJA I MLADIH</t>
  </si>
  <si>
    <t>OSTALI RASHODI ZA ZAPOSLENE</t>
  </si>
  <si>
    <t>Ukupno</t>
  </si>
  <si>
    <t>85987734468</t>
  </si>
  <si>
    <t>17221338662</t>
  </si>
  <si>
    <t>96946541215</t>
  </si>
  <si>
    <t>43817701790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</si>
</sst>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1" fillId="0" borderId="10" xfId="0" applyFont="1" applyBorder="1" applyAlignment="1">
      <alignment horizontal="left" vertical="top"/>
    </xf>
    <xf numFmtId="164" fontId="1" fillId="0" borderId="8" xfId="0" applyNumberFormat="1" applyFont="1" applyBorder="1" applyAlignment="1">
      <alignment horizontal="right" vertical="top"/>
    </xf>
    <xf numFmtId="0" fontId="1" fillId="0" borderId="11" xfId="0" applyFont="1" applyBorder="1" applyAlignment="1">
      <alignment horizontal="left" vertical="top"/>
    </xf>
    <xf numFmtId="4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1" fillId="0" borderId="12" xfId="0" applyNumberFormat="1" applyFont="1" applyBorder="1" applyAlignment="1">
      <alignment horizontal="right" vertical="top"/>
    </xf>
    <xf numFmtId="0" fontId="0" fillId="0" borderId="12" xfId="0" applyBorder="1" applyAlignment="1">
      <alignment horizontal="left" vertical="center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6"/>
  <sheetViews>
    <sheetView tabSelected="1" topLeftCell="A46" zoomScaleNormal="100" workbookViewId="0">
      <selection activeCell="B59" sqref="B5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61.52</v>
      </c>
      <c r="E7" s="10">
        <v>3431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61.52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9.9600000000000009</v>
      </c>
      <c r="E9" s="10">
        <v>3431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9.9600000000000009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12</v>
      </c>
      <c r="D11" s="18">
        <v>844.2</v>
      </c>
      <c r="E11" s="10">
        <v>3232</v>
      </c>
      <c r="F11" s="9" t="s">
        <v>20</v>
      </c>
      <c r="G11" s="27" t="s">
        <v>14</v>
      </c>
    </row>
    <row r="12" spans="1:7" x14ac:dyDescent="0.25">
      <c r="A12" s="9"/>
      <c r="B12" s="14"/>
      <c r="C12" s="10"/>
      <c r="D12" s="18">
        <v>276.49</v>
      </c>
      <c r="E12" s="10">
        <v>3234</v>
      </c>
      <c r="F12" s="9" t="s">
        <v>21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1120.69</v>
      </c>
      <c r="E13" s="23"/>
      <c r="F13" s="25"/>
      <c r="G13" s="26"/>
    </row>
    <row r="14" spans="1:7" x14ac:dyDescent="0.25">
      <c r="A14" s="9" t="s">
        <v>22</v>
      </c>
      <c r="B14" s="14" t="s">
        <v>23</v>
      </c>
      <c r="C14" s="10" t="s">
        <v>12</v>
      </c>
      <c r="D14" s="18">
        <v>37.46</v>
      </c>
      <c r="E14" s="10">
        <v>3234</v>
      </c>
      <c r="F14" s="9" t="s">
        <v>21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37.46</v>
      </c>
      <c r="E15" s="23"/>
      <c r="F15" s="25"/>
      <c r="G15" s="26"/>
    </row>
    <row r="16" spans="1:7" x14ac:dyDescent="0.25">
      <c r="A16" s="9" t="s">
        <v>24</v>
      </c>
      <c r="B16" s="14" t="s">
        <v>25</v>
      </c>
      <c r="C16" s="10" t="s">
        <v>12</v>
      </c>
      <c r="D16" s="18">
        <v>527.78</v>
      </c>
      <c r="E16" s="10">
        <v>3232</v>
      </c>
      <c r="F16" s="9" t="s">
        <v>20</v>
      </c>
      <c r="G16" s="27" t="s">
        <v>14</v>
      </c>
    </row>
    <row r="17" spans="1:7" x14ac:dyDescent="0.25">
      <c r="A17" s="9"/>
      <c r="B17" s="14"/>
      <c r="C17" s="10"/>
      <c r="D17" s="18">
        <v>500.97</v>
      </c>
      <c r="E17" s="10">
        <v>3234</v>
      </c>
      <c r="F17" s="9" t="s">
        <v>21</v>
      </c>
      <c r="G17" s="28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SUM(D16:D17)</f>
        <v>1028.75</v>
      </c>
      <c r="E18" s="23"/>
      <c r="F18" s="25"/>
      <c r="G18" s="26"/>
    </row>
    <row r="19" spans="1:7" x14ac:dyDescent="0.25">
      <c r="A19" s="9" t="s">
        <v>26</v>
      </c>
      <c r="B19" s="14" t="s">
        <v>27</v>
      </c>
      <c r="C19" s="10" t="s">
        <v>12</v>
      </c>
      <c r="D19" s="18">
        <v>2039.44</v>
      </c>
      <c r="E19" s="10">
        <v>3231</v>
      </c>
      <c r="F19" s="9" t="s">
        <v>28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2039.44</v>
      </c>
      <c r="E20" s="23"/>
      <c r="F20" s="25"/>
      <c r="G20" s="26"/>
    </row>
    <row r="21" spans="1:7" x14ac:dyDescent="0.25">
      <c r="A21" s="9" t="s">
        <v>29</v>
      </c>
      <c r="B21" s="14" t="s">
        <v>30</v>
      </c>
      <c r="C21" s="10" t="s">
        <v>12</v>
      </c>
      <c r="D21" s="18">
        <v>46.25</v>
      </c>
      <c r="E21" s="10">
        <v>3221</v>
      </c>
      <c r="F21" s="9" t="s">
        <v>31</v>
      </c>
      <c r="G21" s="27" t="s">
        <v>14</v>
      </c>
    </row>
    <row r="22" spans="1:7" x14ac:dyDescent="0.25">
      <c r="A22" s="9"/>
      <c r="B22" s="14"/>
      <c r="C22" s="10"/>
      <c r="D22" s="18">
        <v>25</v>
      </c>
      <c r="E22" s="10">
        <v>3239</v>
      </c>
      <c r="F22" s="9" t="s">
        <v>32</v>
      </c>
      <c r="G22" s="28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SUM(D21:D22)</f>
        <v>71.25</v>
      </c>
      <c r="E23" s="23"/>
      <c r="F23" s="25"/>
      <c r="G23" s="26"/>
    </row>
    <row r="24" spans="1:7" x14ac:dyDescent="0.25">
      <c r="A24" s="9" t="s">
        <v>33</v>
      </c>
      <c r="B24" s="14" t="s">
        <v>34</v>
      </c>
      <c r="C24" s="10" t="s">
        <v>12</v>
      </c>
      <c r="D24" s="18">
        <v>70</v>
      </c>
      <c r="E24" s="10">
        <v>3294</v>
      </c>
      <c r="F24" s="9" t="s">
        <v>35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70</v>
      </c>
      <c r="E25" s="23"/>
      <c r="F25" s="25"/>
      <c r="G25" s="26"/>
    </row>
    <row r="26" spans="1:7" x14ac:dyDescent="0.25">
      <c r="A26" s="9" t="s">
        <v>36</v>
      </c>
      <c r="B26" s="14" t="s">
        <v>37</v>
      </c>
      <c r="C26" s="10" t="s">
        <v>38</v>
      </c>
      <c r="D26" s="18">
        <v>82.5</v>
      </c>
      <c r="E26" s="10">
        <v>3238</v>
      </c>
      <c r="F26" s="9" t="s">
        <v>39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82.5</v>
      </c>
      <c r="E27" s="23"/>
      <c r="F27" s="25"/>
      <c r="G27" s="26"/>
    </row>
    <row r="28" spans="1:7" x14ac:dyDescent="0.25">
      <c r="A28" s="9" t="s">
        <v>40</v>
      </c>
      <c r="B28" s="14" t="s">
        <v>41</v>
      </c>
      <c r="C28" s="10" t="s">
        <v>12</v>
      </c>
      <c r="D28" s="18">
        <v>108.95</v>
      </c>
      <c r="E28" s="10">
        <v>3231</v>
      </c>
      <c r="F28" s="9" t="s">
        <v>28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108.95</v>
      </c>
      <c r="E29" s="23"/>
      <c r="F29" s="25"/>
      <c r="G29" s="26"/>
    </row>
    <row r="30" spans="1:7" x14ac:dyDescent="0.25">
      <c r="A30" s="9" t="s">
        <v>42</v>
      </c>
      <c r="B30" s="14" t="s">
        <v>43</v>
      </c>
      <c r="C30" s="10" t="s">
        <v>12</v>
      </c>
      <c r="D30" s="18">
        <v>27.88</v>
      </c>
      <c r="E30" s="10">
        <v>3221</v>
      </c>
      <c r="F30" s="9" t="s">
        <v>31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27.88</v>
      </c>
      <c r="E31" s="23"/>
      <c r="F31" s="25"/>
      <c r="G31" s="26"/>
    </row>
    <row r="32" spans="1:7" x14ac:dyDescent="0.25">
      <c r="A32" s="9" t="s">
        <v>44</v>
      </c>
      <c r="B32" s="14" t="s">
        <v>45</v>
      </c>
      <c r="C32" s="10" t="s">
        <v>12</v>
      </c>
      <c r="D32" s="18">
        <v>421.53</v>
      </c>
      <c r="E32" s="10">
        <v>3223</v>
      </c>
      <c r="F32" s="9" t="s">
        <v>46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421.53</v>
      </c>
      <c r="E33" s="23"/>
      <c r="F33" s="25"/>
      <c r="G33" s="26"/>
    </row>
    <row r="34" spans="1:7" x14ac:dyDescent="0.25">
      <c r="A34" s="9" t="s">
        <v>47</v>
      </c>
      <c r="B34" s="14" t="s">
        <v>48</v>
      </c>
      <c r="C34" s="10" t="s">
        <v>12</v>
      </c>
      <c r="D34" s="18">
        <v>112.09</v>
      </c>
      <c r="E34" s="10">
        <v>3234</v>
      </c>
      <c r="F34" s="9" t="s">
        <v>21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112.09</v>
      </c>
      <c r="E35" s="23"/>
      <c r="F35" s="25"/>
      <c r="G35" s="26"/>
    </row>
    <row r="36" spans="1:7" x14ac:dyDescent="0.25">
      <c r="A36" s="9" t="s">
        <v>49</v>
      </c>
      <c r="B36" s="14" t="s">
        <v>50</v>
      </c>
      <c r="C36" s="10" t="s">
        <v>51</v>
      </c>
      <c r="D36" s="18">
        <v>334.5</v>
      </c>
      <c r="E36" s="10">
        <v>3211</v>
      </c>
      <c r="F36" s="9" t="s">
        <v>52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334.5</v>
      </c>
      <c r="E37" s="23"/>
      <c r="F37" s="25"/>
      <c r="G37" s="26"/>
    </row>
    <row r="38" spans="1:7" x14ac:dyDescent="0.25">
      <c r="A38" s="9" t="s">
        <v>53</v>
      </c>
      <c r="B38" s="14" t="s">
        <v>54</v>
      </c>
      <c r="C38" s="10" t="s">
        <v>12</v>
      </c>
      <c r="D38" s="18">
        <v>92.5</v>
      </c>
      <c r="E38" s="10">
        <v>3237</v>
      </c>
      <c r="F38" s="9" t="s">
        <v>55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92.5</v>
      </c>
      <c r="E39" s="23"/>
      <c r="F39" s="25"/>
      <c r="G39" s="26"/>
    </row>
    <row r="40" spans="1:7" x14ac:dyDescent="0.25">
      <c r="A40" s="9" t="s">
        <v>56</v>
      </c>
      <c r="B40" s="14" t="s">
        <v>57</v>
      </c>
      <c r="C40" s="10" t="s">
        <v>58</v>
      </c>
      <c r="D40" s="18">
        <v>399.11</v>
      </c>
      <c r="E40" s="10">
        <v>3232</v>
      </c>
      <c r="F40" s="9" t="s">
        <v>20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399.11</v>
      </c>
      <c r="E41" s="23"/>
      <c r="F41" s="25"/>
      <c r="G41" s="26"/>
    </row>
    <row r="42" spans="1:7" x14ac:dyDescent="0.25">
      <c r="A42" s="9" t="s">
        <v>59</v>
      </c>
      <c r="B42" s="14" t="s">
        <v>60</v>
      </c>
      <c r="C42" s="10" t="s">
        <v>61</v>
      </c>
      <c r="D42" s="18">
        <v>3000</v>
      </c>
      <c r="E42" s="10">
        <v>3232</v>
      </c>
      <c r="F42" s="9" t="s">
        <v>20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3000</v>
      </c>
      <c r="E43" s="23"/>
      <c r="F43" s="25"/>
      <c r="G43" s="26"/>
    </row>
    <row r="44" spans="1:7" x14ac:dyDescent="0.25">
      <c r="A44" s="9" t="s">
        <v>62</v>
      </c>
      <c r="B44" s="14" t="s">
        <v>63</v>
      </c>
      <c r="C44" s="10" t="s">
        <v>61</v>
      </c>
      <c r="D44" s="18">
        <v>50.06</v>
      </c>
      <c r="E44" s="10">
        <v>3223</v>
      </c>
      <c r="F44" s="9" t="s">
        <v>46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50.06</v>
      </c>
      <c r="E45" s="23"/>
      <c r="F45" s="25"/>
      <c r="G45" s="26"/>
    </row>
    <row r="46" spans="1:7" x14ac:dyDescent="0.25">
      <c r="A46" s="9" t="s">
        <v>64</v>
      </c>
      <c r="B46" s="14" t="s">
        <v>65</v>
      </c>
      <c r="C46" s="10" t="s">
        <v>12</v>
      </c>
      <c r="D46" s="18">
        <v>73.84</v>
      </c>
      <c r="E46" s="10">
        <v>3223</v>
      </c>
      <c r="F46" s="9" t="s">
        <v>46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73.84</v>
      </c>
      <c r="E47" s="23"/>
      <c r="F47" s="25"/>
      <c r="G47" s="26"/>
    </row>
    <row r="48" spans="1:7" x14ac:dyDescent="0.25">
      <c r="A48" s="9" t="s">
        <v>66</v>
      </c>
      <c r="B48" s="14" t="s">
        <v>67</v>
      </c>
      <c r="C48" s="10" t="s">
        <v>68</v>
      </c>
      <c r="D48" s="18">
        <v>37.78</v>
      </c>
      <c r="E48" s="10">
        <v>3222</v>
      </c>
      <c r="F48" s="9" t="s">
        <v>69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37.78</v>
      </c>
      <c r="E49" s="23"/>
      <c r="F49" s="25"/>
      <c r="G49" s="26"/>
    </row>
    <row r="50" spans="1:7" x14ac:dyDescent="0.25">
      <c r="A50" s="9" t="s">
        <v>70</v>
      </c>
      <c r="B50" s="14" t="s">
        <v>106</v>
      </c>
      <c r="C50" s="10" t="s">
        <v>12</v>
      </c>
      <c r="D50" s="18">
        <v>150</v>
      </c>
      <c r="E50" s="10">
        <v>3234</v>
      </c>
      <c r="F50" s="9" t="s">
        <v>21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150</v>
      </c>
      <c r="E51" s="23"/>
      <c r="F51" s="25"/>
      <c r="G51" s="26"/>
    </row>
    <row r="52" spans="1:7" x14ac:dyDescent="0.25">
      <c r="A52" s="9" t="s">
        <v>71</v>
      </c>
      <c r="B52" s="14" t="s">
        <v>107</v>
      </c>
      <c r="C52" s="10" t="s">
        <v>12</v>
      </c>
      <c r="D52" s="18">
        <v>146</v>
      </c>
      <c r="E52" s="10">
        <v>3232</v>
      </c>
      <c r="F52" s="9" t="s">
        <v>20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146</v>
      </c>
      <c r="E53" s="23"/>
      <c r="F53" s="25"/>
      <c r="G53" s="26"/>
    </row>
    <row r="54" spans="1:7" x14ac:dyDescent="0.25">
      <c r="A54" s="9" t="s">
        <v>72</v>
      </c>
      <c r="B54" s="14" t="s">
        <v>108</v>
      </c>
      <c r="C54" s="10" t="s">
        <v>12</v>
      </c>
      <c r="D54" s="18">
        <v>48</v>
      </c>
      <c r="E54" s="10">
        <v>3299</v>
      </c>
      <c r="F54" s="9" t="s">
        <v>73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48</v>
      </c>
      <c r="E55" s="23"/>
      <c r="F55" s="25"/>
      <c r="G55" s="26"/>
    </row>
    <row r="56" spans="1:7" x14ac:dyDescent="0.25">
      <c r="A56" s="9" t="s">
        <v>74</v>
      </c>
      <c r="B56" s="14" t="s">
        <v>75</v>
      </c>
      <c r="C56" s="10" t="s">
        <v>12</v>
      </c>
      <c r="D56" s="18">
        <v>110</v>
      </c>
      <c r="E56" s="10">
        <v>3239</v>
      </c>
      <c r="F56" s="9" t="s">
        <v>32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110</v>
      </c>
      <c r="E57" s="23"/>
      <c r="F57" s="25"/>
      <c r="G57" s="26"/>
    </row>
    <row r="58" spans="1:7" x14ac:dyDescent="0.25">
      <c r="A58" s="9" t="s">
        <v>76</v>
      </c>
      <c r="B58" s="14" t="s">
        <v>109</v>
      </c>
      <c r="C58" s="10" t="s">
        <v>12</v>
      </c>
      <c r="D58" s="18">
        <v>21.75</v>
      </c>
      <c r="E58" s="10">
        <v>3221</v>
      </c>
      <c r="F58" s="9" t="s">
        <v>31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21.75</v>
      </c>
      <c r="E59" s="23"/>
      <c r="F59" s="25"/>
      <c r="G59" s="26"/>
    </row>
    <row r="60" spans="1:7" x14ac:dyDescent="0.25">
      <c r="A60" s="9" t="s">
        <v>77</v>
      </c>
      <c r="B60" s="14" t="s">
        <v>78</v>
      </c>
      <c r="C60" s="10" t="s">
        <v>12</v>
      </c>
      <c r="D60" s="18">
        <v>159.1</v>
      </c>
      <c r="E60" s="10">
        <v>3222</v>
      </c>
      <c r="F60" s="9" t="s">
        <v>69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159.1</v>
      </c>
      <c r="E61" s="23"/>
      <c r="F61" s="25"/>
      <c r="G61" s="26"/>
    </row>
    <row r="62" spans="1:7" ht="27" customHeight="1" thickBot="1" x14ac:dyDescent="0.3">
      <c r="A62" s="21"/>
      <c r="B62" s="22"/>
      <c r="C62" s="23"/>
      <c r="D62" s="24"/>
      <c r="E62" s="23"/>
      <c r="F62" s="25"/>
      <c r="G62" s="26"/>
    </row>
    <row r="63" spans="1:7" ht="27" customHeight="1" thickBot="1" x14ac:dyDescent="0.3">
      <c r="A63" s="41" t="s">
        <v>86</v>
      </c>
      <c r="B63" s="30" t="s">
        <v>87</v>
      </c>
      <c r="C63" s="31" t="s">
        <v>12</v>
      </c>
      <c r="D63" s="42">
        <f>82.19+34.3+94.95+24.14+44.93</f>
        <v>280.51</v>
      </c>
      <c r="E63" s="31">
        <v>3224</v>
      </c>
      <c r="F63" s="33" t="s">
        <v>88</v>
      </c>
      <c r="G63" s="34" t="s">
        <v>14</v>
      </c>
    </row>
    <row r="64" spans="1:7" ht="27" customHeight="1" thickBot="1" x14ac:dyDescent="0.3">
      <c r="A64" s="41" t="s">
        <v>89</v>
      </c>
      <c r="B64" s="30" t="s">
        <v>90</v>
      </c>
      <c r="C64" s="31" t="s">
        <v>58</v>
      </c>
      <c r="D64" s="42">
        <v>44</v>
      </c>
      <c r="E64" s="31">
        <v>3224</v>
      </c>
      <c r="F64" s="33" t="s">
        <v>88</v>
      </c>
      <c r="G64" s="34" t="s">
        <v>14</v>
      </c>
    </row>
    <row r="65" spans="1:7" ht="27" customHeight="1" thickBot="1" x14ac:dyDescent="0.3">
      <c r="A65" s="41" t="s">
        <v>91</v>
      </c>
      <c r="B65" s="30" t="s">
        <v>92</v>
      </c>
      <c r="C65" s="31" t="s">
        <v>12</v>
      </c>
      <c r="D65" s="42">
        <v>7.98</v>
      </c>
      <c r="E65" s="31">
        <v>3224</v>
      </c>
      <c r="F65" s="33" t="s">
        <v>88</v>
      </c>
      <c r="G65" s="34" t="s">
        <v>14</v>
      </c>
    </row>
    <row r="66" spans="1:7" ht="27" customHeight="1" thickBot="1" x14ac:dyDescent="0.3">
      <c r="A66" s="41" t="s">
        <v>93</v>
      </c>
      <c r="B66" s="30" t="s">
        <v>94</v>
      </c>
      <c r="C66" s="31" t="s">
        <v>12</v>
      </c>
      <c r="D66" s="42">
        <v>20.07</v>
      </c>
      <c r="E66" s="31">
        <v>3224</v>
      </c>
      <c r="F66" s="33" t="s">
        <v>88</v>
      </c>
      <c r="G66" s="34" t="s">
        <v>14</v>
      </c>
    </row>
    <row r="67" spans="1:7" ht="27" customHeight="1" thickBot="1" x14ac:dyDescent="0.3">
      <c r="A67" s="43" t="s">
        <v>95</v>
      </c>
      <c r="B67" s="44" t="s">
        <v>96</v>
      </c>
      <c r="C67" s="45" t="s">
        <v>12</v>
      </c>
      <c r="D67" s="46">
        <v>6.4</v>
      </c>
      <c r="E67" s="45">
        <v>3222</v>
      </c>
      <c r="F67" s="47" t="s">
        <v>69</v>
      </c>
      <c r="G67" s="27" t="s">
        <v>14</v>
      </c>
    </row>
    <row r="68" spans="1:7" ht="27" customHeight="1" thickBot="1" x14ac:dyDescent="0.3">
      <c r="A68" s="41" t="s">
        <v>97</v>
      </c>
      <c r="B68" s="30" t="s">
        <v>98</v>
      </c>
      <c r="C68" s="31" t="s">
        <v>12</v>
      </c>
      <c r="D68" s="42">
        <v>14.4</v>
      </c>
      <c r="E68" s="31">
        <v>3221</v>
      </c>
      <c r="F68" s="33" t="s">
        <v>31</v>
      </c>
      <c r="G68" s="34" t="s">
        <v>14</v>
      </c>
    </row>
    <row r="69" spans="1:7" ht="27" customHeight="1" thickBot="1" x14ac:dyDescent="0.3">
      <c r="A69" s="48" t="s">
        <v>91</v>
      </c>
      <c r="B69" s="22" t="s">
        <v>92</v>
      </c>
      <c r="C69" s="23" t="s">
        <v>12</v>
      </c>
      <c r="D69" s="24">
        <f>16.74+2.5</f>
        <v>19.239999999999998</v>
      </c>
      <c r="E69" s="23">
        <v>3222</v>
      </c>
      <c r="F69" s="25" t="s">
        <v>69</v>
      </c>
      <c r="G69" s="26" t="s">
        <v>14</v>
      </c>
    </row>
    <row r="70" spans="1:7" ht="27" customHeight="1" thickBot="1" x14ac:dyDescent="0.3">
      <c r="A70" s="41" t="s">
        <v>91</v>
      </c>
      <c r="B70" s="30" t="s">
        <v>92</v>
      </c>
      <c r="C70" s="31" t="s">
        <v>12</v>
      </c>
      <c r="D70" s="42">
        <v>10.16</v>
      </c>
      <c r="E70" s="31">
        <v>3221</v>
      </c>
      <c r="F70" s="33" t="s">
        <v>31</v>
      </c>
      <c r="G70" s="34" t="s">
        <v>14</v>
      </c>
    </row>
    <row r="71" spans="1:7" ht="27" customHeight="1" thickBot="1" x14ac:dyDescent="0.3">
      <c r="A71" s="41" t="s">
        <v>99</v>
      </c>
      <c r="B71" s="30" t="s">
        <v>100</v>
      </c>
      <c r="C71" s="31" t="s">
        <v>12</v>
      </c>
      <c r="D71" s="42">
        <f>5+10</f>
        <v>15</v>
      </c>
      <c r="E71" s="31">
        <v>3224</v>
      </c>
      <c r="F71" s="33" t="s">
        <v>88</v>
      </c>
      <c r="G71" s="34" t="s">
        <v>14</v>
      </c>
    </row>
    <row r="72" spans="1:7" ht="27" customHeight="1" thickBot="1" x14ac:dyDescent="0.3">
      <c r="A72" s="35" t="s">
        <v>15</v>
      </c>
      <c r="B72" s="36"/>
      <c r="C72" s="37"/>
      <c r="D72" s="38">
        <f>SUM(D63:D71)</f>
        <v>417.76</v>
      </c>
      <c r="E72" s="37"/>
      <c r="F72" s="39"/>
      <c r="G72" s="28"/>
    </row>
    <row r="73" spans="1:7" ht="27" customHeight="1" x14ac:dyDescent="0.25">
      <c r="A73" s="43"/>
      <c r="B73" s="44"/>
      <c r="C73" s="45"/>
      <c r="D73" s="46">
        <f>141518.55</f>
        <v>141518.54999999999</v>
      </c>
      <c r="E73" s="45">
        <v>3111</v>
      </c>
      <c r="F73" s="47" t="s">
        <v>101</v>
      </c>
      <c r="G73" s="27" t="s">
        <v>103</v>
      </c>
    </row>
    <row r="74" spans="1:7" ht="27" customHeight="1" x14ac:dyDescent="0.25">
      <c r="A74" s="49"/>
      <c r="B74" s="36"/>
      <c r="C74" s="37"/>
      <c r="D74" s="38">
        <v>23350.57</v>
      </c>
      <c r="E74" s="37">
        <v>3132</v>
      </c>
      <c r="F74" s="39" t="s">
        <v>102</v>
      </c>
      <c r="G74" s="28" t="s">
        <v>103</v>
      </c>
    </row>
    <row r="75" spans="1:7" ht="27" customHeight="1" x14ac:dyDescent="0.25">
      <c r="A75" s="49"/>
      <c r="B75" s="36"/>
      <c r="C75" s="37"/>
      <c r="D75" s="38">
        <v>654.96</v>
      </c>
      <c r="E75" s="37">
        <v>3212</v>
      </c>
      <c r="F75" s="39" t="s">
        <v>81</v>
      </c>
      <c r="G75" s="28" t="s">
        <v>103</v>
      </c>
    </row>
    <row r="76" spans="1:7" ht="27" customHeight="1" x14ac:dyDescent="0.25">
      <c r="A76" s="49"/>
      <c r="B76" s="36"/>
      <c r="C76" s="37"/>
      <c r="D76" s="38">
        <f>3209.28</f>
        <v>3209.28</v>
      </c>
      <c r="E76" s="37">
        <v>3121</v>
      </c>
      <c r="F76" s="39" t="s">
        <v>104</v>
      </c>
      <c r="G76" s="28" t="s">
        <v>103</v>
      </c>
    </row>
    <row r="77" spans="1:7" ht="27" customHeight="1" thickBot="1" x14ac:dyDescent="0.3">
      <c r="A77" s="48" t="s">
        <v>105</v>
      </c>
      <c r="B77" s="22"/>
      <c r="C77" s="23"/>
      <c r="D77" s="24">
        <f>SUM(D73:D76)</f>
        <v>168733.36</v>
      </c>
      <c r="E77" s="23"/>
      <c r="F77" s="25"/>
      <c r="G77" s="26"/>
    </row>
    <row r="78" spans="1:7" x14ac:dyDescent="0.25">
      <c r="A78" s="9"/>
      <c r="B78" s="14"/>
      <c r="C78" s="10"/>
      <c r="D78" s="40">
        <f>2111.29+6944.91+8483.08+272.2+397.62+1285.96+492.46+1562.98+2442.29</f>
        <v>23992.789999999997</v>
      </c>
      <c r="E78" s="10">
        <v>3111</v>
      </c>
      <c r="F78" s="9" t="s">
        <v>79</v>
      </c>
      <c r="G78" s="28" t="s">
        <v>14</v>
      </c>
    </row>
    <row r="79" spans="1:7" x14ac:dyDescent="0.25">
      <c r="A79" s="9"/>
      <c r="B79" s="14"/>
      <c r="C79" s="10"/>
      <c r="D79" s="40">
        <f>474.54+1475.23+2014.87</f>
        <v>3964.64</v>
      </c>
      <c r="E79" s="10">
        <v>3132</v>
      </c>
      <c r="F79" s="9" t="s">
        <v>85</v>
      </c>
      <c r="G79" s="28" t="s">
        <v>14</v>
      </c>
    </row>
    <row r="80" spans="1:7" x14ac:dyDescent="0.25">
      <c r="A80" s="9"/>
      <c r="B80" s="14"/>
      <c r="C80" s="10"/>
      <c r="D80" s="40">
        <v>220.72</v>
      </c>
      <c r="E80" s="10">
        <v>3171</v>
      </c>
      <c r="F80" s="9" t="s">
        <v>80</v>
      </c>
      <c r="G80" s="28" t="s">
        <v>14</v>
      </c>
    </row>
    <row r="81" spans="1:7" x14ac:dyDescent="0.25">
      <c r="A81" s="9"/>
      <c r="B81" s="14"/>
      <c r="C81" s="10"/>
      <c r="D81" s="40">
        <v>259.14999999999998</v>
      </c>
      <c r="E81" s="10">
        <v>3211</v>
      </c>
      <c r="F81" s="9" t="s">
        <v>52</v>
      </c>
      <c r="G81" s="28" t="s">
        <v>14</v>
      </c>
    </row>
    <row r="82" spans="1:7" x14ac:dyDescent="0.25">
      <c r="A82" s="9"/>
      <c r="B82" s="14"/>
      <c r="C82" s="10"/>
      <c r="D82" s="40">
        <f>16.5+25.66+114.74</f>
        <v>156.89999999999998</v>
      </c>
      <c r="E82" s="10">
        <v>3212</v>
      </c>
      <c r="F82" s="9" t="s">
        <v>81</v>
      </c>
      <c r="G82" s="28" t="s">
        <v>14</v>
      </c>
    </row>
    <row r="83" spans="1:7" x14ac:dyDescent="0.25">
      <c r="A83" s="9"/>
      <c r="B83" s="14"/>
      <c r="C83" s="10"/>
      <c r="D83" s="40">
        <v>28.55</v>
      </c>
      <c r="E83" s="10">
        <v>3214</v>
      </c>
      <c r="F83" s="9" t="s">
        <v>82</v>
      </c>
      <c r="G83" s="28" t="s">
        <v>14</v>
      </c>
    </row>
    <row r="84" spans="1:7" x14ac:dyDescent="0.25">
      <c r="A84" s="9"/>
      <c r="B84" s="14"/>
      <c r="C84" s="10"/>
      <c r="D84" s="40">
        <v>205.88</v>
      </c>
      <c r="E84" s="10">
        <v>3291</v>
      </c>
      <c r="F84" s="9" t="s">
        <v>83</v>
      </c>
      <c r="G84" s="28" t="s">
        <v>14</v>
      </c>
    </row>
    <row r="85" spans="1:7" ht="21" customHeight="1" thickBot="1" x14ac:dyDescent="0.3">
      <c r="A85" s="21" t="s">
        <v>15</v>
      </c>
      <c r="B85" s="22"/>
      <c r="C85" s="23"/>
      <c r="D85" s="24">
        <f>SUM(D78:D84)</f>
        <v>28828.63</v>
      </c>
      <c r="E85" s="23"/>
      <c r="F85" s="25"/>
      <c r="G85" s="26"/>
    </row>
    <row r="86" spans="1:7" ht="15.75" thickBot="1" x14ac:dyDescent="0.3">
      <c r="A86" s="29" t="s">
        <v>84</v>
      </c>
      <c r="B86" s="30"/>
      <c r="C86" s="31"/>
      <c r="D86" s="32">
        <f>D8+D10+D13+D15+D18+D20+D23+D25+D27+D29+D31+D33+D35+D37+D39+D41+D43+D45+D47+D49+D51+D53+D55+D57+D59+D61+D72+D77+D85</f>
        <v>207794.41</v>
      </c>
      <c r="E86" s="31"/>
      <c r="F86" s="33"/>
      <c r="G86" s="34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Ivana Dremel</cp:lastModifiedBy>
  <dcterms:created xsi:type="dcterms:W3CDTF">2024-03-05T11:42:46Z</dcterms:created>
  <dcterms:modified xsi:type="dcterms:W3CDTF">2025-10-20T11:26:37Z</dcterms:modified>
</cp:coreProperties>
</file>