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F697F4B8-CE3C-46FD-B2F4-64C7D106F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4" i="1" l="1"/>
  <c r="D82" i="1"/>
  <c r="D77" i="1"/>
  <c r="D78" i="1"/>
  <c r="D79" i="1"/>
  <c r="D71" i="1"/>
  <c r="D70" i="1"/>
  <c r="D69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5" i="1" l="1"/>
</calcChain>
</file>

<file path=xl/sharedStrings.xml><?xml version="1.0" encoding="utf-8"?>
<sst xmlns="http://schemas.openxmlformats.org/spreadsheetml/2006/main" count="221" uniqueCount="103">
  <si>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</si>
  <si>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</si>
  <si>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</si>
  <si>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</si>
  <si>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</si>
  <si>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</si>
  <si>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</si>
  <si>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</si>
  <si>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</si>
  <si>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01.01.2026 Do 31.01.2026</t>
  </si>
  <si>
    <t>BMD STIL D.O.O.</t>
  </si>
  <si>
    <t>96086822394</t>
  </si>
  <si>
    <t>BEDENICA</t>
  </si>
  <si>
    <t>MATERIJAL I DIJELOVI ZA TEKUĆE I INVESTICIJSKO ODRŽAVANJE</t>
  </si>
  <si>
    <t>OŠ IVANA GRANĐE</t>
  </si>
  <si>
    <t>Ukupno:</t>
  </si>
  <si>
    <t>ZAGREBAČKA BANKA</t>
  </si>
  <si>
    <t>92963223473</t>
  </si>
  <si>
    <t>ZAGREB</t>
  </si>
  <si>
    <t>BANKARSKE USLUGE I USLUGE PLATNOG PROMETA</t>
  </si>
  <si>
    <t>ŽAC-JELOVEČKI PEKARNA -KR</t>
  </si>
  <si>
    <t>87190278781</t>
  </si>
  <si>
    <t>MATERIJAL I SIROVINE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</si>
  <si>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</si>
  <si>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</si>
  <si>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</si>
  <si>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</si>
  <si>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</si>
  <si>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</si>
  <si>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</si>
  <si>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MET CROATIA ENERGY TRADE DOO</t>
  </si>
  <si>
    <t>85106651596</t>
  </si>
  <si>
    <t>ENERGIJA</t>
  </si>
  <si>
    <t>VODOPSKRBA I ODVODNJA d.o.o.</t>
  </si>
  <si>
    <t>83416546499</t>
  </si>
  <si>
    <t>STAMPA D.O.O.</t>
  </si>
  <si>
    <t>81920045396</t>
  </si>
  <si>
    <t>OSTALE USLUGE</t>
  </si>
  <si>
    <t>AGRODALM D.O.O.</t>
  </si>
  <si>
    <t>80649374262</t>
  </si>
  <si>
    <t>KLARA - ZAGREBAČKE PEKARNE</t>
  </si>
  <si>
    <t>76842508189</t>
  </si>
  <si>
    <t>CARTA MAGICA DOO</t>
  </si>
  <si>
    <t>73735886955</t>
  </si>
  <si>
    <t>UREDSKI MATERIJAL I OSTALI MATERIJALNI RASHODI</t>
  </si>
  <si>
    <t>MLADEN D.O.O.</t>
  </si>
  <si>
    <t>71106835781</t>
  </si>
  <si>
    <t>TELEMACH HRVATSKA D.O.O.</t>
  </si>
  <si>
    <t>70133616033</t>
  </si>
  <si>
    <t>USLUGE TELEFONA, POŠTE I PRIJEVOZA</t>
  </si>
  <si>
    <t>NAKLADA SLAP D.O.O.</t>
  </si>
  <si>
    <t>70108447975</t>
  </si>
  <si>
    <t>HEP OPSKRBA d.o.o.</t>
  </si>
  <si>
    <t>63073332379</t>
  </si>
  <si>
    <t>GRAD ZAGREB,PROLAZNI RAČ.</t>
  </si>
  <si>
    <t>61817894937</t>
  </si>
  <si>
    <t>IGO-MAT D.O.O.</t>
  </si>
  <si>
    <t>55662000497</t>
  </si>
  <si>
    <t>BREGANA</t>
  </si>
  <si>
    <t>TEHNOZAPIS D.O.O.</t>
  </si>
  <si>
    <t>47310667146</t>
  </si>
  <si>
    <t>INTELEKTUALNE I OSOBNE USLUGE</t>
  </si>
  <si>
    <t>SPAR HRVATSKA d.o.o.</t>
  </si>
  <si>
    <t>46108893754</t>
  </si>
  <si>
    <t>PEVEC DOO</t>
  </si>
  <si>
    <t>45740931013</t>
  </si>
  <si>
    <t>ZADAR</t>
  </si>
  <si>
    <t>USLUGE TEKUĆEG I INVESTICIJSKOG ODRŽAVANJA</t>
  </si>
  <si>
    <t>CREADISO DOO</t>
  </si>
  <si>
    <t>448456152948</t>
  </si>
  <si>
    <t>GRAFOCENTAR D.O.O.</t>
  </si>
  <si>
    <t>44438339914</t>
  </si>
  <si>
    <t>SESVETSKI KRALJEVEC</t>
  </si>
  <si>
    <t>VINDIJA D.D.</t>
  </si>
  <si>
    <t>44138062462</t>
  </si>
  <si>
    <t>VARAŽDIN</t>
  </si>
  <si>
    <t>OPG CVETIĆ MARIJANA</t>
  </si>
  <si>
    <t>36033938448</t>
  </si>
  <si>
    <t>JASTREBARSKO</t>
  </si>
  <si>
    <t>ESE PROJEKT D.O.O.</t>
  </si>
  <si>
    <t>16734478593</t>
  </si>
  <si>
    <t>TRGOVINA I SERVIS JUREC</t>
  </si>
  <si>
    <t>13109545306</t>
  </si>
  <si>
    <t>DUGO SELO</t>
  </si>
  <si>
    <t>HRVATSKO GEOGRAFSKO DRUŠT</t>
  </si>
  <si>
    <t>1</t>
  </si>
  <si>
    <t>SPLIT</t>
  </si>
  <si>
    <t>STRUČNO USAVRŠAVANJE ZAPOSLENIKA</t>
  </si>
  <si>
    <t>HEP ELEKTRA d.o.o.</t>
  </si>
  <si>
    <t>AKD ZAŠTITA D.O.O.</t>
  </si>
  <si>
    <t>09253797076</t>
  </si>
  <si>
    <t>OFFERTISIMA</t>
  </si>
  <si>
    <t>00643859701</t>
  </si>
  <si>
    <t>NOVAKI</t>
  </si>
  <si>
    <t>PLAĆE ZA REDOVAN RAD</t>
  </si>
  <si>
    <t>NAKNADE ZA PRIJEVOZ, ZA RAD NA TERENU I ODVOJENI ŽIVOT</t>
  </si>
  <si>
    <t>OSTALI NESPOMENUTI RASHODI POSLOVANJA</t>
  </si>
  <si>
    <t>Sveukupno:</t>
  </si>
  <si>
    <t>PRISTOJBE I NAKNADE</t>
  </si>
  <si>
    <t>DOPRINOS ZA OBVEZNO ZDRAVSTVENO OSIGURANJE</t>
  </si>
  <si>
    <t>OSTALI RASHODI ZA ZAPOSLENE</t>
  </si>
  <si>
    <t>MINISTARSTVO ZNANOSTI, OBRAZOVANJA I MLADIH</t>
  </si>
  <si>
    <t xml:space="preserve">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</si>
</sst>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61" zoomScaleNormal="100" workbookViewId="0">
      <selection activeCell="A90" sqref="A9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73.98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73.98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324.58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324.58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624.04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624.04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9.9600000000000009</v>
      </c>
      <c r="E13" s="10">
        <v>3431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9.9600000000000009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532.42999999999995</v>
      </c>
      <c r="E15" s="10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532.42999999999995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18.7</v>
      </c>
      <c r="E17" s="10">
        <v>3234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18.7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18</v>
      </c>
      <c r="D19" s="18">
        <v>3785.07</v>
      </c>
      <c r="E19" s="10">
        <v>3223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3785.07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18</v>
      </c>
      <c r="D21" s="18">
        <v>583.58000000000004</v>
      </c>
      <c r="E21" s="10">
        <v>3234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583.58000000000004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18</v>
      </c>
      <c r="D23" s="18">
        <v>138.78</v>
      </c>
      <c r="E23" s="10">
        <v>3239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138.78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18</v>
      </c>
      <c r="D25" s="18">
        <v>57.49</v>
      </c>
      <c r="E25" s="10">
        <v>3222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57.49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18</v>
      </c>
      <c r="D27" s="18">
        <v>1523.76</v>
      </c>
      <c r="E27" s="10">
        <v>3222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1523.76</v>
      </c>
      <c r="E28" s="23"/>
      <c r="F28" s="25"/>
      <c r="G28" s="26"/>
    </row>
    <row r="29" spans="1:7" x14ac:dyDescent="0.25">
      <c r="A29" s="9" t="s">
        <v>42</v>
      </c>
      <c r="B29" s="14" t="s">
        <v>43</v>
      </c>
      <c r="C29" s="10" t="s">
        <v>18</v>
      </c>
      <c r="D29" s="18">
        <v>14.46</v>
      </c>
      <c r="E29" s="10">
        <v>3221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14.46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18</v>
      </c>
      <c r="D31" s="18">
        <v>247.3</v>
      </c>
      <c r="E31" s="10">
        <v>3222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247.3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18</v>
      </c>
      <c r="D33" s="18">
        <v>102.86</v>
      </c>
      <c r="E33" s="10">
        <v>3231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102.86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18</v>
      </c>
      <c r="D35" s="18">
        <v>98.09</v>
      </c>
      <c r="E35" s="10">
        <v>3221</v>
      </c>
      <c r="F35" s="9" t="s">
        <v>44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98.09</v>
      </c>
      <c r="E36" s="23"/>
      <c r="F36" s="25"/>
      <c r="G36" s="26"/>
    </row>
    <row r="37" spans="1:7" x14ac:dyDescent="0.25">
      <c r="A37" s="9" t="s">
        <v>52</v>
      </c>
      <c r="B37" s="14" t="s">
        <v>53</v>
      </c>
      <c r="C37" s="10" t="s">
        <v>18</v>
      </c>
      <c r="D37" s="18">
        <v>2074.4699999999998</v>
      </c>
      <c r="E37" s="10">
        <v>3223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2074.4699999999998</v>
      </c>
      <c r="E38" s="23"/>
      <c r="F38" s="25"/>
      <c r="G38" s="26"/>
    </row>
    <row r="39" spans="1:7" x14ac:dyDescent="0.25">
      <c r="A39" s="9" t="s">
        <v>54</v>
      </c>
      <c r="B39" s="14" t="s">
        <v>55</v>
      </c>
      <c r="C39" s="10" t="s">
        <v>18</v>
      </c>
      <c r="D39" s="18">
        <v>55.95</v>
      </c>
      <c r="E39" s="10">
        <v>3234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55.95</v>
      </c>
      <c r="E40" s="23"/>
      <c r="F40" s="25"/>
      <c r="G40" s="26"/>
    </row>
    <row r="41" spans="1:7" x14ac:dyDescent="0.25">
      <c r="A41" s="9" t="s">
        <v>56</v>
      </c>
      <c r="B41" s="14" t="s">
        <v>57</v>
      </c>
      <c r="C41" s="10" t="s">
        <v>58</v>
      </c>
      <c r="D41" s="18">
        <v>75.599999999999994</v>
      </c>
      <c r="E41" s="10">
        <v>3222</v>
      </c>
      <c r="F41" s="9" t="s">
        <v>22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75.599999999999994</v>
      </c>
      <c r="E42" s="23"/>
      <c r="F42" s="25"/>
      <c r="G42" s="26"/>
    </row>
    <row r="43" spans="1:7" x14ac:dyDescent="0.25">
      <c r="A43" s="9" t="s">
        <v>59</v>
      </c>
      <c r="B43" s="14" t="s">
        <v>60</v>
      </c>
      <c r="C43" s="10" t="s">
        <v>18</v>
      </c>
      <c r="D43" s="18">
        <v>100</v>
      </c>
      <c r="E43" s="10">
        <v>3237</v>
      </c>
      <c r="F43" s="9" t="s">
        <v>61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100</v>
      </c>
      <c r="E44" s="23"/>
      <c r="F44" s="25"/>
      <c r="G44" s="26"/>
    </row>
    <row r="45" spans="1:7" x14ac:dyDescent="0.25">
      <c r="A45" s="9" t="s">
        <v>62</v>
      </c>
      <c r="B45" s="14" t="s">
        <v>63</v>
      </c>
      <c r="C45" s="10" t="s">
        <v>18</v>
      </c>
      <c r="D45" s="18">
        <v>18.309999999999999</v>
      </c>
      <c r="E45" s="10">
        <v>3222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18.309999999999999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66</v>
      </c>
      <c r="D47" s="18">
        <v>680</v>
      </c>
      <c r="E47" s="10">
        <v>3232</v>
      </c>
      <c r="F47" s="9" t="s">
        <v>67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680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18</v>
      </c>
      <c r="D49" s="18">
        <v>42.3</v>
      </c>
      <c r="E49" s="10">
        <v>3221</v>
      </c>
      <c r="F49" s="9" t="s">
        <v>44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42.3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72</v>
      </c>
      <c r="D51" s="18">
        <v>30.27</v>
      </c>
      <c r="E51" s="10">
        <v>3221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30.27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75</v>
      </c>
      <c r="D53" s="18">
        <v>1999.88</v>
      </c>
      <c r="E53" s="10">
        <v>3222</v>
      </c>
      <c r="F53" s="9" t="s">
        <v>22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1999.88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63</v>
      </c>
      <c r="E55" s="10">
        <v>3222</v>
      </c>
      <c r="F55" s="9" t="s">
        <v>22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63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18</v>
      </c>
      <c r="D57" s="18">
        <v>450</v>
      </c>
      <c r="E57" s="10">
        <v>3232</v>
      </c>
      <c r="F57" s="9" t="s">
        <v>67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450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60</v>
      </c>
      <c r="E59" s="10">
        <v>3232</v>
      </c>
      <c r="F59" s="9" t="s">
        <v>67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60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15</v>
      </c>
      <c r="E61" s="10">
        <v>3213</v>
      </c>
      <c r="F61" s="9" t="s">
        <v>87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</v>
      </c>
      <c r="E62" s="23"/>
      <c r="F62" s="25"/>
      <c r="G62" s="26"/>
    </row>
    <row r="63" spans="1:7" x14ac:dyDescent="0.25">
      <c r="A63" s="9" t="s">
        <v>88</v>
      </c>
      <c r="B63" s="14" t="s">
        <v>85</v>
      </c>
      <c r="C63" s="10" t="s">
        <v>18</v>
      </c>
      <c r="D63" s="18">
        <v>69.650000000000006</v>
      </c>
      <c r="E63" s="10">
        <v>3223</v>
      </c>
      <c r="F63" s="9" t="s">
        <v>32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69.650000000000006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18</v>
      </c>
      <c r="D65" s="18">
        <v>110</v>
      </c>
      <c r="E65" s="10">
        <v>3239</v>
      </c>
      <c r="F65" s="9" t="s">
        <v>37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110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93</v>
      </c>
      <c r="D67" s="18">
        <v>44.45</v>
      </c>
      <c r="E67" s="10">
        <v>3221</v>
      </c>
      <c r="F67" s="9" t="s">
        <v>44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44.45</v>
      </c>
      <c r="E68" s="23"/>
      <c r="F68" s="25"/>
      <c r="G68" s="26"/>
    </row>
    <row r="69" spans="1:7" x14ac:dyDescent="0.25">
      <c r="A69" s="9"/>
      <c r="B69" s="14"/>
      <c r="C69" s="10"/>
      <c r="D69" s="18">
        <f>5735.94+7026.83+8565.9+338.06+622.72+1320.51+1439.15+1792.73+2470.13</f>
        <v>29311.97</v>
      </c>
      <c r="E69" s="10">
        <v>3111</v>
      </c>
      <c r="F69" s="9" t="s">
        <v>94</v>
      </c>
      <c r="G69" s="27" t="s">
        <v>14</v>
      </c>
    </row>
    <row r="70" spans="1:7" x14ac:dyDescent="0.25">
      <c r="A70" s="9"/>
      <c r="B70" s="14"/>
      <c r="C70" s="10"/>
      <c r="D70" s="18">
        <f>1239.67+1557.98+2037.85</f>
        <v>4835.5</v>
      </c>
      <c r="E70" s="10">
        <v>3162</v>
      </c>
      <c r="F70" s="9" t="s">
        <v>99</v>
      </c>
      <c r="G70" s="28" t="s">
        <v>14</v>
      </c>
    </row>
    <row r="71" spans="1:7" x14ac:dyDescent="0.25">
      <c r="A71" s="9"/>
      <c r="B71" s="14"/>
      <c r="C71" s="10"/>
      <c r="D71" s="18">
        <f>135.55+353.89+358.97</f>
        <v>848.41000000000008</v>
      </c>
      <c r="E71" s="10">
        <v>3212</v>
      </c>
      <c r="F71" s="9" t="s">
        <v>95</v>
      </c>
      <c r="G71" s="28" t="s">
        <v>14</v>
      </c>
    </row>
    <row r="72" spans="1:7" x14ac:dyDescent="0.25">
      <c r="A72" s="9"/>
      <c r="B72" s="14"/>
      <c r="C72" s="10"/>
      <c r="D72" s="18">
        <v>45</v>
      </c>
      <c r="E72" s="10">
        <v>3213</v>
      </c>
      <c r="F72" s="9" t="s">
        <v>87</v>
      </c>
      <c r="G72" s="28" t="s">
        <v>14</v>
      </c>
    </row>
    <row r="73" spans="1:7" x14ac:dyDescent="0.25">
      <c r="A73" s="9"/>
      <c r="B73" s="14"/>
      <c r="C73" s="10"/>
      <c r="D73" s="18">
        <v>119.32</v>
      </c>
      <c r="E73" s="10">
        <v>3237</v>
      </c>
      <c r="F73" s="9" t="s">
        <v>61</v>
      </c>
      <c r="G73" s="28" t="s">
        <v>14</v>
      </c>
    </row>
    <row r="74" spans="1:7" x14ac:dyDescent="0.25">
      <c r="A74" s="9"/>
      <c r="B74" s="14"/>
      <c r="C74" s="10"/>
      <c r="D74" s="18">
        <v>79.2</v>
      </c>
      <c r="E74" s="10">
        <v>3299</v>
      </c>
      <c r="F74" s="9" t="s">
        <v>96</v>
      </c>
      <c r="G74" s="28" t="s">
        <v>14</v>
      </c>
    </row>
    <row r="75" spans="1:7" ht="21" customHeight="1" x14ac:dyDescent="0.25">
      <c r="A75" s="29" t="s">
        <v>15</v>
      </c>
      <c r="B75" s="30"/>
      <c r="C75" s="31"/>
      <c r="D75" s="32">
        <f>SUM(D69:D74)</f>
        <v>35239.4</v>
      </c>
      <c r="E75" s="31"/>
      <c r="F75" s="33"/>
      <c r="G75" s="28"/>
    </row>
    <row r="76" spans="1:7" ht="21" customHeight="1" x14ac:dyDescent="0.25">
      <c r="A76" s="9"/>
      <c r="B76" s="30"/>
      <c r="C76" s="31"/>
      <c r="D76" s="32"/>
      <c r="E76" s="31"/>
      <c r="F76" s="33"/>
      <c r="G76" s="28"/>
    </row>
    <row r="77" spans="1:7" ht="15.75" customHeight="1" x14ac:dyDescent="0.25">
      <c r="A77" s="9"/>
      <c r="B77" s="30"/>
      <c r="C77" s="31"/>
      <c r="D77" s="36">
        <f>30653.1+15134.47+108490.16+16.08+5.36+15.43+41.45+124.39+101.11+12.75+32.01+517.55</f>
        <v>155143.85999999999</v>
      </c>
      <c r="E77" s="31">
        <v>3111</v>
      </c>
      <c r="F77" s="9" t="s">
        <v>94</v>
      </c>
      <c r="G77" s="28" t="s">
        <v>101</v>
      </c>
    </row>
    <row r="78" spans="1:7" ht="15.75" customHeight="1" x14ac:dyDescent="0.25">
      <c r="A78" s="9"/>
      <c r="B78" s="30"/>
      <c r="C78" s="31"/>
      <c r="D78" s="36">
        <f>25455.87+17.68+136.82</f>
        <v>25610.37</v>
      </c>
      <c r="E78" s="31">
        <v>3162</v>
      </c>
      <c r="F78" s="9" t="s">
        <v>99</v>
      </c>
      <c r="G78" s="28" t="s">
        <v>101</v>
      </c>
    </row>
    <row r="79" spans="1:7" ht="15.75" customHeight="1" x14ac:dyDescent="0.25">
      <c r="A79" s="9"/>
      <c r="B79" s="30"/>
      <c r="C79" s="31"/>
      <c r="D79" s="36">
        <f>2643.43+70.31</f>
        <v>2713.74</v>
      </c>
      <c r="E79" s="31">
        <v>3212</v>
      </c>
      <c r="F79" s="9" t="s">
        <v>95</v>
      </c>
      <c r="G79" s="28" t="s">
        <v>101</v>
      </c>
    </row>
    <row r="80" spans="1:7" ht="15.75" customHeight="1" x14ac:dyDescent="0.25">
      <c r="A80" s="9"/>
      <c r="B80" s="30"/>
      <c r="C80" s="31"/>
      <c r="D80" s="36">
        <v>2120.04</v>
      </c>
      <c r="E80" s="31">
        <v>3121</v>
      </c>
      <c r="F80" s="33" t="s">
        <v>100</v>
      </c>
      <c r="G80" s="28" t="s">
        <v>101</v>
      </c>
    </row>
    <row r="81" spans="1:7" ht="15.75" customHeight="1" x14ac:dyDescent="0.25">
      <c r="A81" s="9"/>
      <c r="B81" s="30"/>
      <c r="C81" s="31"/>
      <c r="D81" s="36">
        <v>388</v>
      </c>
      <c r="E81" s="31">
        <v>3295</v>
      </c>
      <c r="F81" s="33" t="s">
        <v>98</v>
      </c>
      <c r="G81" s="28" t="s">
        <v>101</v>
      </c>
    </row>
    <row r="82" spans="1:7" ht="21" customHeight="1" x14ac:dyDescent="0.25">
      <c r="A82" s="29" t="s">
        <v>102</v>
      </c>
      <c r="B82" s="30"/>
      <c r="C82" s="31"/>
      <c r="D82" s="32">
        <f>SUM(D77:D81)</f>
        <v>185976.00999999998</v>
      </c>
      <c r="E82" s="31"/>
      <c r="F82" s="33"/>
      <c r="G82" s="28"/>
    </row>
    <row r="83" spans="1:7" ht="21" customHeight="1" x14ac:dyDescent="0.25">
      <c r="A83" s="29"/>
      <c r="B83" s="30"/>
      <c r="C83" s="31"/>
      <c r="D83" s="32"/>
      <c r="E83" s="31"/>
      <c r="F83" s="33"/>
      <c r="G83" s="28"/>
    </row>
    <row r="84" spans="1:7" ht="15.75" thickBot="1" x14ac:dyDescent="0.3">
      <c r="A84" s="34" t="s">
        <v>97</v>
      </c>
      <c r="B84" s="22"/>
      <c r="C84" s="23"/>
      <c r="D84" s="35">
        <f>SUM(D8,D10,D12,D14,D16,D18,D20,D22,D24,D26,D28,D30,D32,D34,D36,D38,D40,D42,D44,D46,D48,D50,D52,D54,D56,D58,D60,D62,D64,D66,D68,D75)+D82</f>
        <v>235239.37</v>
      </c>
      <c r="E84" s="23"/>
      <c r="F84" s="25"/>
      <c r="G84" s="26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2026-02-20T14:18:59Z</dcterms:modified>
</cp:coreProperties>
</file>