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a_koren_skole_hr/Documents/Desktop/ana/za objavu na web stranici/objavljeno/"/>
    </mc:Choice>
  </mc:AlternateContent>
  <xr:revisionPtr revIDLastSave="0" documentId="8_{8724A33B-50A3-4851-BB86-E67C99246A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" l="1"/>
  <c r="D133" i="1"/>
  <c r="D130" i="1"/>
  <c r="D132" i="1"/>
  <c r="D131" i="1"/>
  <c r="D122" i="1"/>
  <c r="D119" i="1"/>
  <c r="D118" i="1"/>
  <c r="D117" i="1"/>
  <c r="D115" i="1"/>
  <c r="D113" i="1"/>
  <c r="D111" i="1"/>
  <c r="D109" i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6" i="1"/>
  <c r="D44" i="1"/>
  <c r="D42" i="1"/>
  <c r="D40" i="1"/>
  <c r="D38" i="1"/>
  <c r="D36" i="1"/>
  <c r="D34" i="1"/>
  <c r="D32" i="1"/>
  <c r="D30" i="1"/>
  <c r="D27" i="1"/>
  <c r="D25" i="1"/>
  <c r="D23" i="1"/>
  <c r="D20" i="1"/>
  <c r="D18" i="1"/>
  <c r="D16" i="1"/>
  <c r="D14" i="1"/>
  <c r="D12" i="1"/>
  <c r="D10" i="1"/>
  <c r="D8" i="1"/>
  <c r="D127" i="1" l="1"/>
</calcChain>
</file>

<file path=xl/sharedStrings.xml><?xml version="1.0" encoding="utf-8"?>
<sst xmlns="http://schemas.openxmlformats.org/spreadsheetml/2006/main" count="369" uniqueCount="163">
  <si>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</si>
  <si>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</si>
  <si>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</si>
  <si>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</si>
  <si>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</si>
  <si>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</si>
  <si>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</si>
  <si>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</si>
  <si>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</si>
  <si>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01.02.2026 Do 28.02.2026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</si>
  <si>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</si>
  <si>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</si>
  <si>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</si>
  <si>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</si>
  <si>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</si>
  <si>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</si>
  <si>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DECATHLON</t>
  </si>
  <si>
    <t>89516372197</t>
  </si>
  <si>
    <t>UREDSKI MATERIJAL I OSTALI MATERIJALNI RASHODI</t>
  </si>
  <si>
    <t>HRVATSKA POŠTA D.D.</t>
  </si>
  <si>
    <t>87311810356</t>
  </si>
  <si>
    <t>USLUGE TELEFONA, POŠTE I PRIJEVOZA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</si>
  <si>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</si>
  <si>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</si>
  <si>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</si>
  <si>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</si>
  <si>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</si>
  <si>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</si>
  <si>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</si>
  <si>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</si>
  <si>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</si>
  <si>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</si>
  <si>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</si>
  <si>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</si>
  <si>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</si>
  <si>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OSTALI NESPOMENUTI RASHODI POSLOVANJA</t>
  </si>
  <si>
    <t>MET CROATIA ENERGY TRADE DOO</t>
  </si>
  <si>
    <t>85106651596</t>
  </si>
  <si>
    <t>ENERGIJA</t>
  </si>
  <si>
    <t>BIOVEGA</t>
  </si>
  <si>
    <t>84586153335</t>
  </si>
  <si>
    <t>VODOPSKRBA I ODVODNJA d.o.o.</t>
  </si>
  <si>
    <t>83416546499</t>
  </si>
  <si>
    <t>USLUGE TEKUĆEG I INVESTICIJSKOG ODRŽAVANJA</t>
  </si>
  <si>
    <t>STAMPA D.O.O.</t>
  </si>
  <si>
    <t>81920045396</t>
  </si>
  <si>
    <t>OSTALE USLUGE</t>
  </si>
  <si>
    <t>POINT</t>
  </si>
  <si>
    <t>80947211460</t>
  </si>
  <si>
    <t>VARAŽDIN</t>
  </si>
  <si>
    <t>RAČUNALNE USLUGE</t>
  </si>
  <si>
    <t>AGRODALM D.O.O.</t>
  </si>
  <si>
    <t>80649374262</t>
  </si>
  <si>
    <t>NAKLADA LJEVAK</t>
  </si>
  <si>
    <t>80364394364</t>
  </si>
  <si>
    <t>STRUČNO USAVRŠAVANJE ZAPOSLENIKA</t>
  </si>
  <si>
    <t>KOVAČIĆ KONZALTING D.O.O.</t>
  </si>
  <si>
    <t>79608058419</t>
  </si>
  <si>
    <t>TROGIR</t>
  </si>
  <si>
    <t>HRVATSKA ZAJEDNICA OSNOVN</t>
  </si>
  <si>
    <t>78661516143</t>
  </si>
  <si>
    <t>ČLANARINE</t>
  </si>
  <si>
    <t>KLARA - ZAGREBAČKE PEKARNE</t>
  </si>
  <si>
    <t>76842508189</t>
  </si>
  <si>
    <t>SREĆKO TOURS D.O.O.</t>
  </si>
  <si>
    <t>74454217661</t>
  </si>
  <si>
    <t>VRBOVEC</t>
  </si>
  <si>
    <t>MARŠIĆ D.O.O.</t>
  </si>
  <si>
    <t>73334529004</t>
  </si>
  <si>
    <t>SESVETE</t>
  </si>
  <si>
    <t>OPTIMUS LAB D.O.O.</t>
  </si>
  <si>
    <t>71981294715</t>
  </si>
  <si>
    <t>ČAKOVEC</t>
  </si>
  <si>
    <t>MLADEN D.O.O.</t>
  </si>
  <si>
    <t>71106835781</t>
  </si>
  <si>
    <t>TELEMACH HRVATSKA D.O.O.</t>
  </si>
  <si>
    <t>70133616033</t>
  </si>
  <si>
    <t>AVRION D.O.O.</t>
  </si>
  <si>
    <t>67095305134</t>
  </si>
  <si>
    <t>UČILIŠTE SESVETE</t>
  </si>
  <si>
    <t>64462449939</t>
  </si>
  <si>
    <t>HEP OPSKRBA d.o.o.</t>
  </si>
  <si>
    <t>63073332379</t>
  </si>
  <si>
    <t>GRAD ZAGREB,PROLAZNI RAČ.</t>
  </si>
  <si>
    <t>61817894937</t>
  </si>
  <si>
    <t>DUBROVNIK SUN</t>
  </si>
  <si>
    <t>60174672203</t>
  </si>
  <si>
    <t>DUBRAVNIK</t>
  </si>
  <si>
    <t>SLUŽBENA PUTOVANJA</t>
  </si>
  <si>
    <t>MIKRONIS D.O.O.</t>
  </si>
  <si>
    <t>59964152545</t>
  </si>
  <si>
    <t>UREDSKA OPREMA I NAMJEŠTAJ</t>
  </si>
  <si>
    <t>EURO ROSA IP D.O.O.</t>
  </si>
  <si>
    <t>58421021869</t>
  </si>
  <si>
    <t>EKO JAZO DOO</t>
  </si>
  <si>
    <t>55710121632</t>
  </si>
  <si>
    <t>IVANOVAC</t>
  </si>
  <si>
    <t>IGO-MAT D.O.O.</t>
  </si>
  <si>
    <t>55662000497</t>
  </si>
  <si>
    <t>BREGANA</t>
  </si>
  <si>
    <t>TIMSEL-ALARM</t>
  </si>
  <si>
    <t>55486529321</t>
  </si>
  <si>
    <t>ALASANS S.R.O.</t>
  </si>
  <si>
    <t>47539569</t>
  </si>
  <si>
    <t>BLANSKO</t>
  </si>
  <si>
    <t>PRO KLIMA doo</t>
  </si>
  <si>
    <t>47347658558</t>
  </si>
  <si>
    <t>TEHNOZAPIS D.O.O.</t>
  </si>
  <si>
    <t>47310667146</t>
  </si>
  <si>
    <t>INTELEKTUALNE I OSOBNE USLUGE</t>
  </si>
  <si>
    <t>BLUTRONIX D.O.O.</t>
  </si>
  <si>
    <t>46405604661</t>
  </si>
  <si>
    <t>BONGO FOOD I DRINKS JDOO</t>
  </si>
  <si>
    <t>45548352889</t>
  </si>
  <si>
    <t>VINDIJA D.D.</t>
  </si>
  <si>
    <t>44138062462</t>
  </si>
  <si>
    <t>HEP ELEKTRA d.o.o.</t>
  </si>
  <si>
    <t>43965974818</t>
  </si>
  <si>
    <t>HERCEGOVA TRGOVINA D.O.O.</t>
  </si>
  <si>
    <t>37927948281</t>
  </si>
  <si>
    <t>TEHIT RAČUNALNIŠKI INŽENIRING DOO</t>
  </si>
  <si>
    <t>3649130000</t>
  </si>
  <si>
    <t>SLOVENJ GRADEC</t>
  </si>
  <si>
    <t>OPG CVETIĆ MARIJANA</t>
  </si>
  <si>
    <t>36033938448</t>
  </si>
  <si>
    <t>JASTREBARSKO</t>
  </si>
  <si>
    <t>NASTAVNI ZAVOD ZA JAVNO ZDRAVSTVO DR.ANDRIJA ŠTAMPAR</t>
  </si>
  <si>
    <t>33392005961</t>
  </si>
  <si>
    <t>ZDRAVSTVENE I VETERINARSKE USLUGE</t>
  </si>
  <si>
    <t>MARODI D.O.O.</t>
  </si>
  <si>
    <t>28972867079</t>
  </si>
  <si>
    <t>NEDELIŠĆE</t>
  </si>
  <si>
    <t>MAER D.O.O.</t>
  </si>
  <si>
    <t>20845957118</t>
  </si>
  <si>
    <t>UREĐAJI, STROJEVI I OPREMA ZA OSTALE NAMJENE</t>
  </si>
  <si>
    <t>AUTOTRANS D.O.O.</t>
  </si>
  <si>
    <t>19819724166</t>
  </si>
  <si>
    <t>MALI LOŠINJ</t>
  </si>
  <si>
    <t>OOPG MLAĐAN</t>
  </si>
  <si>
    <t>19079631234</t>
  </si>
  <si>
    <t>10342 DUBRAVA</t>
  </si>
  <si>
    <t>LABTEX D.O.O.</t>
  </si>
  <si>
    <t>14047473247</t>
  </si>
  <si>
    <t>SLUŽBENA,RADNA I ZAŠTITNA ODJEĆA I OBUĆA</t>
  </si>
  <si>
    <t>MEDICINA RADA I SPORTA - DR.PERENČEVIĆ</t>
  </si>
  <si>
    <t>LEDO PLUS D.O.O.</t>
  </si>
  <si>
    <t>07179054100</t>
  </si>
  <si>
    <t>TEDI POSLOVANJE D.O.O.</t>
  </si>
  <si>
    <t>05614216244</t>
  </si>
  <si>
    <t>OFFERTISIMA</t>
  </si>
  <si>
    <t>00643859701</t>
  </si>
  <si>
    <t>NOVAKI</t>
  </si>
  <si>
    <t>PLAĆE ZA REDOVAN RAD</t>
  </si>
  <si>
    <t>NAKNADE ZA PRIJEVOZ, ZA RAD NA TERENU I ODVOJENI ŽIVOT</t>
  </si>
  <si>
    <t>OSTALE NAKNADE TROŠKOVA ZAPOSLENICIMA</t>
  </si>
  <si>
    <t>ZATEZNE KAMATE</t>
  </si>
  <si>
    <t>Sveukupno:</t>
  </si>
  <si>
    <t>OSTALI RASHODI ZA ZAPOSLENE</t>
  </si>
  <si>
    <t>DOPRINOSI ZA OBVEZNO ZDRAVSTVENO OSIGURANJE</t>
  </si>
  <si>
    <t>PRISTOJBE I NAKNADE</t>
  </si>
  <si>
    <t>MINISTARSTVO ZNANOSTI, OBRAZOVANJA I MLADIH</t>
  </si>
  <si>
    <t>97103671104</t>
  </si>
  <si>
    <t xml:space="preserve">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</si>
</sst>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4" fontId="0" fillId="0" borderId="9" xfId="0" applyNumberFormat="1" applyBorder="1" applyAlignment="1">
      <alignment horizontal="right" vertical="top"/>
    </xf>
    <xf numFmtId="164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67" zoomScaleNormal="100" workbookViewId="0">
      <selection activeCell="A134" sqref="A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110.1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110.1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86.18</v>
      </c>
      <c r="E9" s="10">
        <v>3221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86.18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4.57</v>
      </c>
      <c r="E11" s="10">
        <v>3231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4.57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1736.23</v>
      </c>
      <c r="E13" s="10">
        <v>3222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1736.23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1440</v>
      </c>
      <c r="E15" s="10">
        <v>3231</v>
      </c>
      <c r="F15" s="9" t="s">
        <v>21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1440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1.66</v>
      </c>
      <c r="E17" s="10">
        <v>3431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425.39</v>
      </c>
      <c r="E19" s="10">
        <v>3234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425.39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12.73</v>
      </c>
      <c r="E21" s="10">
        <v>3234</v>
      </c>
      <c r="F21" s="9" t="s">
        <v>32</v>
      </c>
      <c r="G21" s="27" t="s">
        <v>14</v>
      </c>
    </row>
    <row r="22" spans="1:7" x14ac:dyDescent="0.25">
      <c r="A22" s="9"/>
      <c r="B22" s="14"/>
      <c r="C22" s="10"/>
      <c r="D22" s="18">
        <v>11.54</v>
      </c>
      <c r="E22" s="10">
        <v>3299</v>
      </c>
      <c r="F22" s="9" t="s">
        <v>35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24.27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5835.34</v>
      </c>
      <c r="E24" s="10">
        <v>3223</v>
      </c>
      <c r="F24" s="9" t="s">
        <v>38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5835.34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12</v>
      </c>
      <c r="D26" s="18">
        <v>181.63</v>
      </c>
      <c r="E26" s="10">
        <v>3222</v>
      </c>
      <c r="F26" s="9" t="s">
        <v>24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181.63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12</v>
      </c>
      <c r="D28" s="18">
        <v>87.97</v>
      </c>
      <c r="E28" s="10">
        <v>3232</v>
      </c>
      <c r="F28" s="9" t="s">
        <v>43</v>
      </c>
      <c r="G28" s="27" t="s">
        <v>14</v>
      </c>
    </row>
    <row r="29" spans="1:7" x14ac:dyDescent="0.25">
      <c r="A29" s="9"/>
      <c r="B29" s="14"/>
      <c r="C29" s="10"/>
      <c r="D29" s="18">
        <v>580.58000000000004</v>
      </c>
      <c r="E29" s="10">
        <v>3234</v>
      </c>
      <c r="F29" s="9" t="s">
        <v>32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668.55000000000007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12</v>
      </c>
      <c r="D31" s="18">
        <v>147.4</v>
      </c>
      <c r="E31" s="10">
        <v>3239</v>
      </c>
      <c r="F31" s="9" t="s">
        <v>46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147.4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125</v>
      </c>
      <c r="E33" s="10">
        <v>3238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125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12</v>
      </c>
      <c r="D35" s="18">
        <v>999.2</v>
      </c>
      <c r="E35" s="10">
        <v>3222</v>
      </c>
      <c r="F35" s="9" t="s">
        <v>24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999.2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40</v>
      </c>
      <c r="E37" s="10">
        <v>3213</v>
      </c>
      <c r="F37" s="9" t="s">
        <v>55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40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282.5</v>
      </c>
      <c r="E39" s="10">
        <v>3221</v>
      </c>
      <c r="F39" s="9" t="s">
        <v>18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282.5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70</v>
      </c>
      <c r="E41" s="10">
        <v>3294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70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12</v>
      </c>
      <c r="D43" s="18">
        <v>7105.5</v>
      </c>
      <c r="E43" s="10">
        <v>3222</v>
      </c>
      <c r="F43" s="9" t="s">
        <v>24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7105.5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950</v>
      </c>
      <c r="E45" s="10">
        <v>3231</v>
      </c>
      <c r="F45" s="9" t="s">
        <v>21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950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253.2</v>
      </c>
      <c r="E47" s="10">
        <v>3221</v>
      </c>
      <c r="F47" s="9" t="s">
        <v>18</v>
      </c>
      <c r="G47" s="27" t="s">
        <v>14</v>
      </c>
    </row>
    <row r="48" spans="1:7" x14ac:dyDescent="0.25">
      <c r="A48" s="9"/>
      <c r="B48" s="14"/>
      <c r="C48" s="10"/>
      <c r="D48" s="18">
        <v>60.75</v>
      </c>
      <c r="E48" s="10">
        <v>3232</v>
      </c>
      <c r="F48" s="9" t="s">
        <v>43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313.95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72</v>
      </c>
      <c r="D50" s="18">
        <v>165</v>
      </c>
      <c r="E50" s="10">
        <v>3238</v>
      </c>
      <c r="F50" s="9" t="s">
        <v>50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165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1367.2</v>
      </c>
      <c r="E52" s="10">
        <v>3222</v>
      </c>
      <c r="F52" s="9" t="s">
        <v>24</v>
      </c>
      <c r="G52" s="27" t="s">
        <v>14</v>
      </c>
    </row>
    <row r="53" spans="1:7" x14ac:dyDescent="0.25">
      <c r="A53" s="9"/>
      <c r="B53" s="14"/>
      <c r="C53" s="10"/>
      <c r="D53" s="18">
        <v>27.38</v>
      </c>
      <c r="E53" s="10">
        <v>3299</v>
      </c>
      <c r="F53" s="9" t="s">
        <v>35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1394.5800000000002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102.86</v>
      </c>
      <c r="E55" s="10">
        <v>3231</v>
      </c>
      <c r="F55" s="9" t="s">
        <v>21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102.86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12</v>
      </c>
      <c r="D57" s="18">
        <v>192.5</v>
      </c>
      <c r="E57" s="10">
        <v>3232</v>
      </c>
      <c r="F57" s="9" t="s">
        <v>43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192.5</v>
      </c>
      <c r="E58" s="23"/>
      <c r="F58" s="25"/>
      <c r="G58" s="26"/>
    </row>
    <row r="59" spans="1:7" x14ac:dyDescent="0.25">
      <c r="A59" s="9" t="s">
        <v>79</v>
      </c>
      <c r="B59" s="14" t="s">
        <v>80</v>
      </c>
      <c r="C59" s="10" t="s">
        <v>12</v>
      </c>
      <c r="D59" s="18">
        <v>1286.78</v>
      </c>
      <c r="E59" s="10">
        <v>3213</v>
      </c>
      <c r="F59" s="9" t="s">
        <v>55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1286.78</v>
      </c>
      <c r="E60" s="23"/>
      <c r="F60" s="25"/>
      <c r="G60" s="26"/>
    </row>
    <row r="61" spans="1:7" x14ac:dyDescent="0.25">
      <c r="A61" s="9" t="s">
        <v>81</v>
      </c>
      <c r="B61" s="14" t="s">
        <v>82</v>
      </c>
      <c r="C61" s="10" t="s">
        <v>12</v>
      </c>
      <c r="D61" s="18">
        <v>2322.85</v>
      </c>
      <c r="E61" s="10">
        <v>3223</v>
      </c>
      <c r="F61" s="9" t="s">
        <v>38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2322.85</v>
      </c>
      <c r="E62" s="23"/>
      <c r="F62" s="25"/>
      <c r="G62" s="26"/>
    </row>
    <row r="63" spans="1:7" x14ac:dyDescent="0.25">
      <c r="A63" s="9" t="s">
        <v>83</v>
      </c>
      <c r="B63" s="14" t="s">
        <v>84</v>
      </c>
      <c r="C63" s="10" t="s">
        <v>12</v>
      </c>
      <c r="D63" s="18">
        <v>55.93</v>
      </c>
      <c r="E63" s="10">
        <v>3234</v>
      </c>
      <c r="F63" s="9" t="s">
        <v>32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55.93</v>
      </c>
      <c r="E64" s="23"/>
      <c r="F64" s="25"/>
      <c r="G64" s="26"/>
    </row>
    <row r="65" spans="1:7" x14ac:dyDescent="0.25">
      <c r="A65" s="9" t="s">
        <v>85</v>
      </c>
      <c r="B65" s="14" t="s">
        <v>86</v>
      </c>
      <c r="C65" s="10" t="s">
        <v>87</v>
      </c>
      <c r="D65" s="18">
        <v>439.5</v>
      </c>
      <c r="E65" s="10">
        <v>3211</v>
      </c>
      <c r="F65" s="9" t="s">
        <v>88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439.5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12</v>
      </c>
      <c r="D67" s="18">
        <v>699</v>
      </c>
      <c r="E67" s="10">
        <v>4221</v>
      </c>
      <c r="F67" s="9" t="s">
        <v>91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699</v>
      </c>
      <c r="E68" s="23"/>
      <c r="F68" s="25"/>
      <c r="G68" s="26"/>
    </row>
    <row r="69" spans="1:7" x14ac:dyDescent="0.25">
      <c r="A69" s="9" t="s">
        <v>92</v>
      </c>
      <c r="B69" s="14" t="s">
        <v>93</v>
      </c>
      <c r="C69" s="10" t="s">
        <v>12</v>
      </c>
      <c r="D69" s="18">
        <v>1273</v>
      </c>
      <c r="E69" s="10">
        <v>3221</v>
      </c>
      <c r="F69" s="9" t="s">
        <v>18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1273</v>
      </c>
      <c r="E70" s="23"/>
      <c r="F70" s="25"/>
      <c r="G70" s="26"/>
    </row>
    <row r="71" spans="1:7" x14ac:dyDescent="0.25">
      <c r="A71" s="9" t="s">
        <v>94</v>
      </c>
      <c r="B71" s="14" t="s">
        <v>95</v>
      </c>
      <c r="C71" s="10" t="s">
        <v>96</v>
      </c>
      <c r="D71" s="18">
        <v>20.9</v>
      </c>
      <c r="E71" s="10">
        <v>3222</v>
      </c>
      <c r="F71" s="9" t="s">
        <v>24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20.9</v>
      </c>
      <c r="E72" s="23"/>
      <c r="F72" s="25"/>
      <c r="G72" s="26"/>
    </row>
    <row r="73" spans="1:7" x14ac:dyDescent="0.25">
      <c r="A73" s="9" t="s">
        <v>97</v>
      </c>
      <c r="B73" s="14" t="s">
        <v>98</v>
      </c>
      <c r="C73" s="10" t="s">
        <v>99</v>
      </c>
      <c r="D73" s="18">
        <v>1008.06</v>
      </c>
      <c r="E73" s="10">
        <v>3222</v>
      </c>
      <c r="F73" s="9" t="s">
        <v>24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1008.06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12</v>
      </c>
      <c r="D75" s="18">
        <v>11329.53</v>
      </c>
      <c r="E75" s="10">
        <v>3232</v>
      </c>
      <c r="F75" s="9" t="s">
        <v>43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11329.53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104</v>
      </c>
      <c r="D77" s="18">
        <v>14.68</v>
      </c>
      <c r="E77" s="10">
        <v>3221</v>
      </c>
      <c r="F77" s="9" t="s">
        <v>18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14.68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12</v>
      </c>
      <c r="D79" s="18">
        <v>68.900000000000006</v>
      </c>
      <c r="E79" s="10">
        <v>3232</v>
      </c>
      <c r="F79" s="9" t="s">
        <v>43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68.900000000000006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12</v>
      </c>
      <c r="D81" s="18">
        <v>100</v>
      </c>
      <c r="E81" s="10">
        <v>3237</v>
      </c>
      <c r="F81" s="9" t="s">
        <v>109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100</v>
      </c>
      <c r="E82" s="23"/>
      <c r="F82" s="25"/>
      <c r="G82" s="26"/>
    </row>
    <row r="83" spans="1:7" x14ac:dyDescent="0.25">
      <c r="A83" s="9" t="s">
        <v>110</v>
      </c>
      <c r="B83" s="14" t="s">
        <v>111</v>
      </c>
      <c r="C83" s="10" t="s">
        <v>12</v>
      </c>
      <c r="D83" s="18">
        <v>137.5</v>
      </c>
      <c r="E83" s="10">
        <v>3299</v>
      </c>
      <c r="F83" s="9" t="s">
        <v>35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137.5</v>
      </c>
      <c r="E84" s="23"/>
      <c r="F84" s="25"/>
      <c r="G84" s="26"/>
    </row>
    <row r="85" spans="1:7" x14ac:dyDescent="0.25">
      <c r="A85" s="9" t="s">
        <v>112</v>
      </c>
      <c r="B85" s="14" t="s">
        <v>113</v>
      </c>
      <c r="C85" s="10" t="s">
        <v>12</v>
      </c>
      <c r="D85" s="18">
        <v>1327.16</v>
      </c>
      <c r="E85" s="10">
        <v>3222</v>
      </c>
      <c r="F85" s="9" t="s">
        <v>24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1327.16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49</v>
      </c>
      <c r="D87" s="18">
        <v>2247.12</v>
      </c>
      <c r="E87" s="10">
        <v>3222</v>
      </c>
      <c r="F87" s="9" t="s">
        <v>24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2247.12</v>
      </c>
      <c r="E88" s="23"/>
      <c r="F88" s="25"/>
      <c r="G88" s="26"/>
    </row>
    <row r="89" spans="1:7" x14ac:dyDescent="0.25">
      <c r="A89" s="9" t="s">
        <v>116</v>
      </c>
      <c r="B89" s="14" t="s">
        <v>117</v>
      </c>
      <c r="C89" s="10" t="s">
        <v>12</v>
      </c>
      <c r="D89" s="18">
        <v>3.86</v>
      </c>
      <c r="E89" s="10">
        <v>3223</v>
      </c>
      <c r="F89" s="9" t="s">
        <v>38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3.86</v>
      </c>
      <c r="E90" s="23"/>
      <c r="F90" s="25"/>
      <c r="G90" s="26"/>
    </row>
    <row r="91" spans="1:7" x14ac:dyDescent="0.25">
      <c r="A91" s="9" t="s">
        <v>118</v>
      </c>
      <c r="B91" s="14" t="s">
        <v>119</v>
      </c>
      <c r="C91" s="10" t="s">
        <v>12</v>
      </c>
      <c r="D91" s="18">
        <v>96.88</v>
      </c>
      <c r="E91" s="10">
        <v>3221</v>
      </c>
      <c r="F91" s="9" t="s">
        <v>18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96.88</v>
      </c>
      <c r="E92" s="23"/>
      <c r="F92" s="25"/>
      <c r="G92" s="26"/>
    </row>
    <row r="93" spans="1:7" x14ac:dyDescent="0.25">
      <c r="A93" s="9" t="s">
        <v>120</v>
      </c>
      <c r="B93" s="14" t="s">
        <v>121</v>
      </c>
      <c r="C93" s="10" t="s">
        <v>122</v>
      </c>
      <c r="D93" s="18">
        <v>29.15</v>
      </c>
      <c r="E93" s="10">
        <v>3221</v>
      </c>
      <c r="F93" s="9" t="s">
        <v>18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29.15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125</v>
      </c>
      <c r="D95" s="18">
        <v>25.2</v>
      </c>
      <c r="E95" s="10">
        <v>3222</v>
      </c>
      <c r="F95" s="9" t="s">
        <v>24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25.2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12</v>
      </c>
      <c r="D97" s="18">
        <v>559.24</v>
      </c>
      <c r="E97" s="10">
        <v>3236</v>
      </c>
      <c r="F97" s="9" t="s">
        <v>128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559.24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131</v>
      </c>
      <c r="D99" s="18">
        <v>103.85</v>
      </c>
      <c r="E99" s="10">
        <v>3222</v>
      </c>
      <c r="F99" s="9" t="s">
        <v>24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103.85</v>
      </c>
      <c r="E100" s="23"/>
      <c r="F100" s="25"/>
      <c r="G100" s="26"/>
    </row>
    <row r="101" spans="1:7" x14ac:dyDescent="0.25">
      <c r="A101" s="9" t="s">
        <v>132</v>
      </c>
      <c r="B101" s="14" t="s">
        <v>133</v>
      </c>
      <c r="C101" s="10" t="s">
        <v>12</v>
      </c>
      <c r="D101" s="18">
        <v>300</v>
      </c>
      <c r="E101" s="10">
        <v>3232</v>
      </c>
      <c r="F101" s="9" t="s">
        <v>43</v>
      </c>
      <c r="G101" s="27" t="s">
        <v>14</v>
      </c>
    </row>
    <row r="102" spans="1:7" x14ac:dyDescent="0.25">
      <c r="A102" s="9"/>
      <c r="B102" s="14"/>
      <c r="C102" s="10"/>
      <c r="D102" s="18">
        <v>520</v>
      </c>
      <c r="E102" s="10">
        <v>4227</v>
      </c>
      <c r="F102" s="9" t="s">
        <v>134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820</v>
      </c>
      <c r="E103" s="23"/>
      <c r="F103" s="25"/>
      <c r="G103" s="26"/>
    </row>
    <row r="104" spans="1:7" x14ac:dyDescent="0.25">
      <c r="A104" s="9" t="s">
        <v>135</v>
      </c>
      <c r="B104" s="14" t="s">
        <v>136</v>
      </c>
      <c r="C104" s="10" t="s">
        <v>137</v>
      </c>
      <c r="D104" s="18">
        <v>284</v>
      </c>
      <c r="E104" s="10">
        <v>3221</v>
      </c>
      <c r="F104" s="9" t="s">
        <v>18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284</v>
      </c>
      <c r="E105" s="23"/>
      <c r="F105" s="25"/>
      <c r="G105" s="26"/>
    </row>
    <row r="106" spans="1:7" x14ac:dyDescent="0.25">
      <c r="A106" s="9" t="s">
        <v>138</v>
      </c>
      <c r="B106" s="14" t="s">
        <v>139</v>
      </c>
      <c r="C106" s="10" t="s">
        <v>140</v>
      </c>
      <c r="D106" s="18">
        <v>493.53</v>
      </c>
      <c r="E106" s="10">
        <v>3222</v>
      </c>
      <c r="F106" s="9" t="s">
        <v>24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493.53</v>
      </c>
      <c r="E107" s="23"/>
      <c r="F107" s="25"/>
      <c r="G107" s="26"/>
    </row>
    <row r="108" spans="1:7" x14ac:dyDescent="0.25">
      <c r="A108" s="9" t="s">
        <v>141</v>
      </c>
      <c r="B108" s="14" t="s">
        <v>142</v>
      </c>
      <c r="C108" s="10" t="s">
        <v>12</v>
      </c>
      <c r="D108" s="18">
        <v>354.18</v>
      </c>
      <c r="E108" s="10">
        <v>3227</v>
      </c>
      <c r="F108" s="9" t="s">
        <v>143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354.18</v>
      </c>
      <c r="E109" s="23"/>
      <c r="F109" s="25"/>
      <c r="G109" s="26"/>
    </row>
    <row r="110" spans="1:7" x14ac:dyDescent="0.25">
      <c r="A110" s="9" t="s">
        <v>144</v>
      </c>
      <c r="B110" s="14" t="s">
        <v>161</v>
      </c>
      <c r="C110" s="10" t="s">
        <v>12</v>
      </c>
      <c r="D110" s="18">
        <v>76.349999999999994</v>
      </c>
      <c r="E110" s="10">
        <v>3236</v>
      </c>
      <c r="F110" s="9" t="s">
        <v>128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76.349999999999994</v>
      </c>
      <c r="E111" s="23"/>
      <c r="F111" s="25"/>
      <c r="G111" s="26"/>
    </row>
    <row r="112" spans="1:7" x14ac:dyDescent="0.25">
      <c r="A112" s="9" t="s">
        <v>145</v>
      </c>
      <c r="B112" s="14" t="s">
        <v>146</v>
      </c>
      <c r="C112" s="10" t="s">
        <v>12</v>
      </c>
      <c r="D112" s="18">
        <v>233.1</v>
      </c>
      <c r="E112" s="10">
        <v>3222</v>
      </c>
      <c r="F112" s="9" t="s">
        <v>24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233.1</v>
      </c>
      <c r="E113" s="23"/>
      <c r="F113" s="25"/>
      <c r="G113" s="26"/>
    </row>
    <row r="114" spans="1:7" x14ac:dyDescent="0.25">
      <c r="A114" s="9" t="s">
        <v>147</v>
      </c>
      <c r="B114" s="14" t="s">
        <v>148</v>
      </c>
      <c r="C114" s="10" t="s">
        <v>12</v>
      </c>
      <c r="D114" s="18">
        <v>39.049999999999997</v>
      </c>
      <c r="E114" s="10">
        <v>3221</v>
      </c>
      <c r="F114" s="9" t="s">
        <v>18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39.049999999999997</v>
      </c>
      <c r="E115" s="23"/>
      <c r="F115" s="25"/>
      <c r="G115" s="26"/>
    </row>
    <row r="116" spans="1:7" x14ac:dyDescent="0.25">
      <c r="A116" s="9" t="s">
        <v>149</v>
      </c>
      <c r="B116" s="14" t="s">
        <v>150</v>
      </c>
      <c r="C116" s="10" t="s">
        <v>151</v>
      </c>
      <c r="D116" s="18">
        <v>43.15</v>
      </c>
      <c r="E116" s="10">
        <v>3221</v>
      </c>
      <c r="F116" s="9" t="s">
        <v>18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43.15</v>
      </c>
      <c r="E117" s="23"/>
      <c r="F117" s="25"/>
      <c r="G117" s="26"/>
    </row>
    <row r="118" spans="1:7" x14ac:dyDescent="0.25">
      <c r="A118" s="9"/>
      <c r="B118" s="14"/>
      <c r="C118" s="10"/>
      <c r="D118" s="18">
        <f>5639.35+6416.18+8837.17+335.05+622.85+1396.88+1403.26+1596.23+2558.53</f>
        <v>28805.499999999996</v>
      </c>
      <c r="E118" s="10">
        <v>3111</v>
      </c>
      <c r="F118" s="9" t="s">
        <v>152</v>
      </c>
      <c r="G118" s="27" t="s">
        <v>14</v>
      </c>
    </row>
    <row r="119" spans="1:7" x14ac:dyDescent="0.25">
      <c r="A119" s="9"/>
      <c r="B119" s="14"/>
      <c r="C119" s="10"/>
      <c r="D119" s="18">
        <f>1217.32+1424.81+2110.76</f>
        <v>4752.8900000000003</v>
      </c>
      <c r="E119" s="10">
        <v>3132</v>
      </c>
      <c r="F119" s="9" t="s">
        <v>158</v>
      </c>
      <c r="G119" s="28" t="s">
        <v>14</v>
      </c>
    </row>
    <row r="120" spans="1:7" x14ac:dyDescent="0.25">
      <c r="A120" s="9"/>
      <c r="B120" s="14"/>
      <c r="C120" s="10"/>
      <c r="D120" s="18">
        <v>530.19000000000005</v>
      </c>
      <c r="E120" s="10">
        <v>3121</v>
      </c>
      <c r="F120" s="9" t="s">
        <v>157</v>
      </c>
      <c r="G120" s="28" t="s">
        <v>14</v>
      </c>
    </row>
    <row r="121" spans="1:7" x14ac:dyDescent="0.25">
      <c r="A121" s="9"/>
      <c r="B121" s="14"/>
      <c r="C121" s="10"/>
      <c r="D121" s="18">
        <v>120</v>
      </c>
      <c r="E121" s="10">
        <v>3211</v>
      </c>
      <c r="F121" s="9" t="s">
        <v>88</v>
      </c>
      <c r="G121" s="28" t="s">
        <v>14</v>
      </c>
    </row>
    <row r="122" spans="1:7" x14ac:dyDescent="0.25">
      <c r="A122" s="9"/>
      <c r="B122" s="14"/>
      <c r="C122" s="10"/>
      <c r="D122" s="18">
        <f>153.96+350.13+487.34</f>
        <v>991.43000000000006</v>
      </c>
      <c r="E122" s="10">
        <v>3212</v>
      </c>
      <c r="F122" s="9" t="s">
        <v>153</v>
      </c>
      <c r="G122" s="28" t="s">
        <v>14</v>
      </c>
    </row>
    <row r="123" spans="1:7" x14ac:dyDescent="0.25">
      <c r="A123" s="9"/>
      <c r="B123" s="14"/>
      <c r="C123" s="10"/>
      <c r="D123" s="18">
        <v>79.099999999999994</v>
      </c>
      <c r="E123" s="10">
        <v>3214</v>
      </c>
      <c r="F123" s="9" t="s">
        <v>154</v>
      </c>
      <c r="G123" s="28" t="s">
        <v>14</v>
      </c>
    </row>
    <row r="124" spans="1:7" x14ac:dyDescent="0.25">
      <c r="A124" s="9"/>
      <c r="B124" s="14"/>
      <c r="C124" s="10"/>
      <c r="D124" s="18">
        <v>84.13</v>
      </c>
      <c r="E124" s="10">
        <v>3231</v>
      </c>
      <c r="F124" s="9" t="s">
        <v>21</v>
      </c>
      <c r="G124" s="28" t="s">
        <v>14</v>
      </c>
    </row>
    <row r="125" spans="1:7" x14ac:dyDescent="0.25">
      <c r="A125" s="9"/>
      <c r="B125" s="14"/>
      <c r="C125" s="10"/>
      <c r="D125" s="18">
        <v>229.58</v>
      </c>
      <c r="E125" s="10">
        <v>3237</v>
      </c>
      <c r="F125" s="9" t="s">
        <v>109</v>
      </c>
      <c r="G125" s="28" t="s">
        <v>14</v>
      </c>
    </row>
    <row r="126" spans="1:7" x14ac:dyDescent="0.25">
      <c r="A126" s="9"/>
      <c r="B126" s="14"/>
      <c r="C126" s="10"/>
      <c r="D126" s="18">
        <v>0.11</v>
      </c>
      <c r="E126" s="10">
        <v>3433</v>
      </c>
      <c r="F126" s="9" t="s">
        <v>155</v>
      </c>
      <c r="G126" s="28" t="s">
        <v>14</v>
      </c>
    </row>
    <row r="127" spans="1:7" ht="21" customHeight="1" thickBot="1" x14ac:dyDescent="0.3">
      <c r="A127" s="29" t="s">
        <v>15</v>
      </c>
      <c r="B127" s="14"/>
      <c r="C127" s="10"/>
      <c r="D127" s="30">
        <f>SUM(D118:D126)</f>
        <v>35592.93</v>
      </c>
      <c r="E127" s="10"/>
      <c r="F127" s="10"/>
      <c r="G127" s="28"/>
    </row>
    <row r="128" spans="1:7" ht="15.75" customHeight="1" x14ac:dyDescent="0.25">
      <c r="A128" s="33"/>
      <c r="B128" s="34"/>
      <c r="C128" s="35"/>
      <c r="D128" s="39">
        <v>618.54</v>
      </c>
      <c r="E128" s="35">
        <v>3121</v>
      </c>
      <c r="F128" s="36" t="s">
        <v>157</v>
      </c>
      <c r="G128" s="27" t="s">
        <v>160</v>
      </c>
    </row>
    <row r="129" spans="1:7" ht="15.75" customHeight="1" x14ac:dyDescent="0.25">
      <c r="A129" s="37"/>
      <c r="B129" s="14"/>
      <c r="C129" s="10"/>
      <c r="D129" s="40">
        <v>420</v>
      </c>
      <c r="E129" s="10">
        <v>3295</v>
      </c>
      <c r="F129" s="9" t="s">
        <v>159</v>
      </c>
      <c r="G129" s="28" t="s">
        <v>160</v>
      </c>
    </row>
    <row r="130" spans="1:7" ht="15.75" customHeight="1" x14ac:dyDescent="0.25">
      <c r="A130" s="37"/>
      <c r="B130" s="14"/>
      <c r="C130" s="10"/>
      <c r="D130" s="40">
        <f>2358.86+2334.8+2064.41+457.73+145252.4</f>
        <v>152468.19999999998</v>
      </c>
      <c r="E130" s="10">
        <v>3111</v>
      </c>
      <c r="F130" s="9" t="s">
        <v>152</v>
      </c>
      <c r="G130" s="28" t="s">
        <v>160</v>
      </c>
    </row>
    <row r="131" spans="1:7" ht="15.75" customHeight="1" x14ac:dyDescent="0.25">
      <c r="A131" s="37"/>
      <c r="B131" s="14"/>
      <c r="C131" s="10"/>
      <c r="D131" s="40">
        <f>15.48+25157.23</f>
        <v>25172.71</v>
      </c>
      <c r="E131" s="10">
        <v>3132</v>
      </c>
      <c r="F131" s="9" t="s">
        <v>158</v>
      </c>
      <c r="G131" s="28" t="s">
        <v>160</v>
      </c>
    </row>
    <row r="132" spans="1:7" ht="15.75" customHeight="1" x14ac:dyDescent="0.25">
      <c r="A132" s="37"/>
      <c r="B132" s="14"/>
      <c r="C132" s="10"/>
      <c r="D132" s="40">
        <f>93.84+3202.61</f>
        <v>3296.4500000000003</v>
      </c>
      <c r="E132" s="10">
        <v>3212</v>
      </c>
      <c r="F132" s="9" t="s">
        <v>153</v>
      </c>
      <c r="G132" s="28" t="s">
        <v>160</v>
      </c>
    </row>
    <row r="133" spans="1:7" ht="15.75" customHeight="1" x14ac:dyDescent="0.25">
      <c r="A133" s="37" t="s">
        <v>162</v>
      </c>
      <c r="B133" s="14"/>
      <c r="C133" s="10"/>
      <c r="D133" s="30">
        <f>SUM(D128:D132)</f>
        <v>181975.9</v>
      </c>
      <c r="E133" s="10"/>
      <c r="F133" s="9"/>
      <c r="G133" s="28"/>
    </row>
    <row r="134" spans="1:7" ht="21" customHeight="1" thickBot="1" x14ac:dyDescent="0.3">
      <c r="A134" s="38"/>
      <c r="B134" s="22"/>
      <c r="C134" s="23"/>
      <c r="D134" s="24"/>
      <c r="E134" s="23"/>
      <c r="F134" s="25"/>
      <c r="G134" s="26"/>
    </row>
    <row r="135" spans="1:7" ht="15.75" thickBot="1" x14ac:dyDescent="0.3">
      <c r="A135" s="31" t="s">
        <v>156</v>
      </c>
      <c r="B135" s="22"/>
      <c r="C135" s="23"/>
      <c r="D135" s="32">
        <f>SUM(D8,D10,D12,D14,D16,D18,D20,D23,D25,D27,D30,D32,D34,D36,D38,D40,D42,D44,D46,D49,D51,D54,D56,D58,D60,D62,D64,D66,D68,D70,D72,D74,D76,D78,D80,D82,D84,D86,D88,D90,D92,D94,D96,D98,D100,D103,D105,D107,D109,D111,D113,D115,D117,D127)+D133</f>
        <v>265463.69</v>
      </c>
      <c r="E135" s="23"/>
      <c r="F135" s="25"/>
      <c r="G135" s="26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 Koren</cp:lastModifiedBy>
  <dcterms:created xsi:type="dcterms:W3CDTF">2024-03-05T11:42:46Z</dcterms:created>
  <dcterms:modified xsi:type="dcterms:W3CDTF">2026-03-17T06:27:23Z</dcterms:modified>
</cp:coreProperties>
</file>